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d.docs.live.net/81798eb655b094cd/2023G/SLTGYM/"/>
    </mc:Choice>
  </mc:AlternateContent>
  <xr:revisionPtr revIDLastSave="151" documentId="8_{6FD603E5-0988-44BD-AFE6-3B9B9A177013}" xr6:coauthVersionLast="47" xr6:coauthVersionMax="47" xr10:uidLastSave="{C25B6B83-128F-4209-8498-5C6EC6B7813D}"/>
  <workbookProtection workbookAlgorithmName="SHA-512" workbookHashValue="HTyx1yxuGOBlGVHsQjYvVvmKxZhqaek3EzNVtu3stE0ENLv3+4ZIWZAgqE6kRmIzLHWNJDT40LD/RJnm8QZSbQ==" workbookSaltValue="m040ZGg6rqhu1uKvCbg1Xg==" workbookSpinCount="100000" lockStructure="1"/>
  <bookViews>
    <workbookView xWindow="-28920" yWindow="-120" windowWidth="29040" windowHeight="15840" xr2:uid="{00000000-000D-0000-FFFF-FFFF00000000}"/>
  </bookViews>
  <sheets>
    <sheet name="入力" sheetId="2" r:id="rId1"/>
    <sheet name="申込書" sheetId="1" r:id="rId2"/>
  </sheets>
  <definedNames>
    <definedName name="_xlnm.Print_Area" localSheetId="1">申込書!$A$1:$AQ$68</definedName>
    <definedName name="_xlnm.Print_Area" localSheetId="0">入力!$A$1:$B$52</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2" l="1"/>
  <c r="C10" i="2"/>
  <c r="C8" i="2" s="1"/>
  <c r="F13" i="1" s="1"/>
  <c r="C51" i="2"/>
  <c r="B45" i="1" s="1"/>
  <c r="AB34" i="1"/>
  <c r="C19" i="2"/>
  <c r="F21" i="1" s="1"/>
  <c r="C11" i="2"/>
  <c r="W13" i="1" s="1"/>
  <c r="C25" i="2"/>
  <c r="F24" i="1" s="1"/>
  <c r="C38" i="2"/>
  <c r="Q34" i="1" s="1"/>
  <c r="C3" i="2"/>
  <c r="C32" i="2"/>
  <c r="B33" i="1" s="1"/>
  <c r="C7" i="2"/>
  <c r="C5" i="2"/>
  <c r="AG4" i="1" s="1"/>
  <c r="C6" i="2"/>
  <c r="K10" i="1" s="1"/>
  <c r="F2" i="2"/>
  <c r="D13" i="2"/>
  <c r="X34" i="1"/>
  <c r="C52" i="2"/>
  <c r="B49" i="1" s="1"/>
  <c r="C48" i="2"/>
  <c r="G41" i="1" s="1"/>
  <c r="C50" i="2"/>
  <c r="AH41" i="1" s="1"/>
  <c r="C49" i="2"/>
  <c r="T41" i="1" s="1"/>
  <c r="C47" i="2"/>
  <c r="U40" i="1" s="1"/>
  <c r="C46" i="2"/>
  <c r="U39" i="1" s="1"/>
  <c r="C45" i="2"/>
  <c r="H40" i="1" s="1"/>
  <c r="C44" i="2"/>
  <c r="H39" i="1" s="1"/>
  <c r="C43" i="2"/>
  <c r="U38" i="1" s="1"/>
  <c r="C42" i="2"/>
  <c r="U37" i="1" s="1"/>
  <c r="C41" i="2"/>
  <c r="H38" i="1" s="1"/>
  <c r="C40" i="2"/>
  <c r="H37" i="1" s="1"/>
  <c r="C39" i="2"/>
  <c r="AM34" i="1" s="1"/>
  <c r="C36" i="2"/>
  <c r="B35" i="1" s="1"/>
  <c r="C35" i="2"/>
  <c r="AF33" i="1" s="1"/>
  <c r="C34" i="2"/>
  <c r="V33" i="1" s="1"/>
  <c r="C33" i="2"/>
  <c r="L33" i="1" s="1"/>
  <c r="C31" i="2"/>
  <c r="M26" i="1" s="1"/>
  <c r="C29" i="2"/>
  <c r="AJ24" i="1" s="1"/>
  <c r="C28" i="2"/>
  <c r="AB24" i="1" s="1"/>
  <c r="C27" i="2"/>
  <c r="T24" i="1" s="1"/>
  <c r="C26" i="2"/>
  <c r="L24" i="1" s="1"/>
  <c r="C24" i="2"/>
  <c r="AJ22" i="1" s="1"/>
  <c r="C23" i="2"/>
  <c r="AJ20" i="1" s="1"/>
  <c r="C16" i="2"/>
  <c r="F17" i="1" s="1"/>
  <c r="C9" i="2"/>
  <c r="F12" i="1" s="1"/>
  <c r="C4" i="2"/>
  <c r="B7" i="1" s="1"/>
  <c r="C14" i="2"/>
  <c r="AI13" i="1" s="1"/>
  <c r="C13" i="2"/>
  <c r="AE13" i="1" s="1"/>
  <c r="M17" i="2"/>
  <c r="AB16" i="1" s="1"/>
  <c r="Q30" i="2"/>
  <c r="AO27" i="1" s="1"/>
  <c r="P30" i="2"/>
  <c r="AM27" i="1" s="1"/>
  <c r="O30" i="2"/>
  <c r="AK27" i="1" s="1"/>
  <c r="N30" i="2"/>
  <c r="AI27" i="1" s="1"/>
  <c r="M30" i="2"/>
  <c r="AG27" i="1" s="1"/>
  <c r="L30" i="2"/>
  <c r="AE27" i="1" s="1"/>
  <c r="K30" i="2"/>
  <c r="AC27" i="1" s="1"/>
  <c r="J30" i="2"/>
  <c r="AA27" i="1" s="1"/>
  <c r="I30" i="2"/>
  <c r="Y27" i="1" s="1"/>
  <c r="H30" i="2"/>
  <c r="W27" i="1" s="1"/>
  <c r="G30" i="2"/>
  <c r="U27" i="1" s="1"/>
  <c r="F30" i="2"/>
  <c r="S27" i="1" s="1"/>
  <c r="E30" i="2"/>
  <c r="Q27" i="1" s="1"/>
  <c r="D30" i="2"/>
  <c r="O27" i="1" s="1"/>
  <c r="C30" i="2"/>
  <c r="M27" i="1" s="1"/>
  <c r="N20" i="2"/>
  <c r="AD21" i="1" s="1"/>
  <c r="M20" i="2"/>
  <c r="AB21" i="1" s="1"/>
  <c r="L20" i="2"/>
  <c r="Z21" i="1" s="1"/>
  <c r="K20" i="2"/>
  <c r="X21" i="1" s="1"/>
  <c r="J20" i="2"/>
  <c r="I20" i="2"/>
  <c r="T21" i="1" s="1"/>
  <c r="H20" i="2"/>
  <c r="R21" i="1" s="1"/>
  <c r="G20" i="2"/>
  <c r="P21" i="1" s="1"/>
  <c r="F20" i="2"/>
  <c r="N21" i="1" s="1"/>
  <c r="E20" i="2"/>
  <c r="L21" i="1" s="1"/>
  <c r="D20" i="2"/>
  <c r="J21" i="1" s="1"/>
  <c r="C20" i="2"/>
  <c r="H21" i="1" s="1"/>
  <c r="M18" i="2"/>
  <c r="AP16" i="1" s="1"/>
  <c r="L18" i="2"/>
  <c r="AO16" i="1" s="1"/>
  <c r="K18" i="2"/>
  <c r="AN16" i="1" s="1"/>
  <c r="J18" i="2"/>
  <c r="AM16" i="1" s="1"/>
  <c r="I18" i="2"/>
  <c r="AL16" i="1" s="1"/>
  <c r="H18" i="2"/>
  <c r="AK16" i="1" s="1"/>
  <c r="G18" i="2"/>
  <c r="AJ16" i="1" s="1"/>
  <c r="F18" i="2"/>
  <c r="AI16" i="1" s="1"/>
  <c r="E18" i="2"/>
  <c r="AH16" i="1" s="1"/>
  <c r="D18" i="2"/>
  <c r="AG16" i="1" s="1"/>
  <c r="C18" i="2"/>
  <c r="AF16" i="1" s="1"/>
  <c r="L17" i="2"/>
  <c r="AA16" i="1" s="1"/>
  <c r="K17" i="2"/>
  <c r="Z16" i="1" s="1"/>
  <c r="J17" i="2"/>
  <c r="Y16" i="1" s="1"/>
  <c r="I17" i="2"/>
  <c r="X16" i="1" s="1"/>
  <c r="H17" i="2"/>
  <c r="W16" i="1" s="1"/>
  <c r="G17" i="2"/>
  <c r="V16" i="1" s="1"/>
  <c r="F17" i="2"/>
  <c r="U16" i="1" s="1"/>
  <c r="E17" i="2"/>
  <c r="T16" i="1" s="1"/>
  <c r="D17" i="2"/>
  <c r="S16" i="1" s="1"/>
  <c r="C17" i="2"/>
  <c r="R16" i="1" s="1"/>
  <c r="I15" i="2"/>
  <c r="M16" i="1" s="1"/>
  <c r="H15" i="2"/>
  <c r="L16" i="1" s="1"/>
  <c r="G15" i="2"/>
  <c r="K16" i="1" s="1"/>
  <c r="F15" i="2"/>
  <c r="J16" i="1" s="1"/>
  <c r="E15" i="2"/>
  <c r="I16" i="1" s="1"/>
  <c r="D15" i="2"/>
  <c r="H16" i="1" s="1"/>
  <c r="C15" i="2"/>
  <c r="G16" i="1" s="1"/>
  <c r="C22" i="2"/>
  <c r="T23" i="1" s="1"/>
  <c r="C21" i="2"/>
  <c r="J23" i="1" s="1"/>
  <c r="D22" i="2"/>
  <c r="X23" i="1" s="1"/>
  <c r="D21" i="2"/>
  <c r="N23" i="1" s="1"/>
  <c r="E22" i="2"/>
  <c r="AB23" i="1" s="1"/>
  <c r="E12" i="2"/>
  <c r="AB15" i="1" s="1"/>
  <c r="D12" i="2"/>
  <c r="Y15" i="1" s="1"/>
  <c r="C12" i="2"/>
  <c r="Y13" i="1" s="1"/>
  <c r="C37" i="2"/>
  <c r="AE34" i="1" s="1"/>
  <c r="B5" i="1" l="1"/>
  <c r="V21" i="1"/>
</calcChain>
</file>

<file path=xl/sharedStrings.xml><?xml version="1.0" encoding="utf-8"?>
<sst xmlns="http://schemas.openxmlformats.org/spreadsheetml/2006/main" count="275" uniqueCount="254">
  <si>
    <t>車両形式</t>
    <rPh sb="0" eb="2">
      <t>シャリョウ</t>
    </rPh>
    <rPh sb="2" eb="4">
      <t>ケイシキ</t>
    </rPh>
    <phoneticPr fontId="1"/>
  </si>
  <si>
    <t>生年月日</t>
    <rPh sb="0" eb="2">
      <t>セイネン</t>
    </rPh>
    <rPh sb="2" eb="4">
      <t>ガッピ</t>
    </rPh>
    <phoneticPr fontId="1"/>
  </si>
  <si>
    <t>備考</t>
    <rPh sb="0" eb="2">
      <t>ビコウ</t>
    </rPh>
    <phoneticPr fontId="1"/>
  </si>
  <si>
    <t>登録番号</t>
    <rPh sb="0" eb="2">
      <t>トウロク</t>
    </rPh>
    <rPh sb="2" eb="4">
      <t>バンゴウ</t>
    </rPh>
    <phoneticPr fontId="1"/>
  </si>
  <si>
    <t>年</t>
    <rPh sb="0" eb="1">
      <t>ネン</t>
    </rPh>
    <phoneticPr fontId="1"/>
  </si>
  <si>
    <t>月</t>
    <rPh sb="0" eb="1">
      <t>ツキ</t>
    </rPh>
    <phoneticPr fontId="1"/>
  </si>
  <si>
    <t>日</t>
    <rPh sb="0" eb="1">
      <t>ヒ</t>
    </rPh>
    <phoneticPr fontId="1"/>
  </si>
  <si>
    <t>親権者署名</t>
  </si>
  <si>
    <t>血
液
型</t>
    <rPh sb="0" eb="1">
      <t>チ</t>
    </rPh>
    <rPh sb="2" eb="3">
      <t>エキ</t>
    </rPh>
    <rPh sb="4" eb="5">
      <t>カタ</t>
    </rPh>
    <phoneticPr fontId="1"/>
  </si>
  <si>
    <t>種
別</t>
    <rPh sb="0" eb="1">
      <t>タネ</t>
    </rPh>
    <rPh sb="2" eb="3">
      <t>ベツ</t>
    </rPh>
    <phoneticPr fontId="1"/>
  </si>
  <si>
    <t>有効</t>
    <rPh sb="0" eb="2">
      <t>ユウコウ</t>
    </rPh>
    <phoneticPr fontId="1"/>
  </si>
  <si>
    <t>取得</t>
    <rPh sb="0" eb="2">
      <t>シュトク</t>
    </rPh>
    <phoneticPr fontId="1"/>
  </si>
  <si>
    <t xml:space="preserve"> 月</t>
    <rPh sb="1" eb="2">
      <t>ツキ</t>
    </rPh>
    <phoneticPr fontId="1"/>
  </si>
  <si>
    <t>駆動</t>
    <rPh sb="0" eb="2">
      <t>クドウ</t>
    </rPh>
    <phoneticPr fontId="1"/>
  </si>
  <si>
    <t>変更</t>
    <rPh sb="0" eb="2">
      <t>ヘンコウ</t>
    </rPh>
    <phoneticPr fontId="1"/>
  </si>
  <si>
    <t>空力装置</t>
    <rPh sb="0" eb="1">
      <t>クウ</t>
    </rPh>
    <rPh sb="1" eb="2">
      <t>リョク</t>
    </rPh>
    <rPh sb="2" eb="4">
      <t>ソウチ</t>
    </rPh>
    <phoneticPr fontId="1"/>
  </si>
  <si>
    <t>エンジン形式</t>
    <rPh sb="4" eb="6">
      <t>ケイシキ</t>
    </rPh>
    <phoneticPr fontId="1"/>
  </si>
  <si>
    <t>メーカー・銘柄・材質</t>
    <rPh sb="8" eb="10">
      <t>ザイシツ</t>
    </rPh>
    <phoneticPr fontId="1"/>
  </si>
  <si>
    <t>運転
免許証</t>
    <rPh sb="0" eb="2">
      <t>ウンテン</t>
    </rPh>
    <rPh sb="5" eb="6">
      <t>ショウ</t>
    </rPh>
    <phoneticPr fontId="1"/>
  </si>
  <si>
    <t>気筒容積</t>
    <rPh sb="0" eb="2">
      <t>キトウ</t>
    </rPh>
    <rPh sb="2" eb="4">
      <t>ヨウセキ</t>
    </rPh>
    <phoneticPr fontId="1"/>
  </si>
  <si>
    <t>エンジン変更時のJAF登録・公認NO.</t>
    <rPh sb="6" eb="7">
      <t>ジ</t>
    </rPh>
    <rPh sb="14" eb="16">
      <t>コウニン</t>
    </rPh>
    <phoneticPr fontId="1"/>
  </si>
  <si>
    <t>参加クラス</t>
    <rPh sb="0" eb="2">
      <t>サンカ</t>
    </rPh>
    <phoneticPr fontId="1"/>
  </si>
  <si>
    <t>項目</t>
    <rPh sb="0" eb="2">
      <t>コウモク</t>
    </rPh>
    <phoneticPr fontId="1"/>
  </si>
  <si>
    <t>SC・Dクラス（変更無い場合はNと記載のこと）</t>
    <rPh sb="8" eb="10">
      <t>ヘンコウ</t>
    </rPh>
    <rPh sb="10" eb="11">
      <t>ナ</t>
    </rPh>
    <rPh sb="12" eb="14">
      <t>バアイ</t>
    </rPh>
    <rPh sb="17" eb="19">
      <t>キサイ</t>
    </rPh>
    <phoneticPr fontId="1"/>
  </si>
  <si>
    <t>年</t>
  </si>
  <si>
    <t>日</t>
  </si>
  <si>
    <t>￥　</t>
  </si>
  <si>
    <t>コレクタタンク</t>
  </si>
  <si>
    <t>有 無</t>
  </si>
  <si>
    <t>容量</t>
  </si>
  <si>
    <t>材質</t>
  </si>
  <si>
    <t>印</t>
    <rPh sb="0" eb="1">
      <t>イン</t>
    </rPh>
    <phoneticPr fontId="1"/>
  </si>
  <si>
    <t>参加料</t>
    <rPh sb="0" eb="3">
      <t>サンカリョウ</t>
    </rPh>
    <phoneticPr fontId="1"/>
  </si>
  <si>
    <t>・正式受理
・不受理</t>
    <rPh sb="1" eb="3">
      <t>セイシキ</t>
    </rPh>
    <rPh sb="3" eb="5">
      <t>ジュリ</t>
    </rPh>
    <rPh sb="7" eb="10">
      <t>フジュリ</t>
    </rPh>
    <phoneticPr fontId="1"/>
  </si>
  <si>
    <t>昭和30</t>
    <rPh sb="0" eb="2">
      <t>ショウワ</t>
    </rPh>
    <phoneticPr fontId="1"/>
  </si>
  <si>
    <t>昭和31</t>
    <rPh sb="0" eb="2">
      <t>ショウワ</t>
    </rPh>
    <phoneticPr fontId="1"/>
  </si>
  <si>
    <t>昭和32</t>
    <rPh sb="0" eb="2">
      <t>ショウワ</t>
    </rPh>
    <phoneticPr fontId="1"/>
  </si>
  <si>
    <t>昭和33</t>
    <rPh sb="0" eb="2">
      <t>ショウワ</t>
    </rPh>
    <phoneticPr fontId="1"/>
  </si>
  <si>
    <t>昭和34</t>
    <rPh sb="0" eb="2">
      <t>ショウワ</t>
    </rPh>
    <phoneticPr fontId="1"/>
  </si>
  <si>
    <t>昭和35</t>
    <rPh sb="0" eb="2">
      <t>ショウワ</t>
    </rPh>
    <phoneticPr fontId="1"/>
  </si>
  <si>
    <t>昭和36</t>
    <rPh sb="0" eb="2">
      <t>ショウワ</t>
    </rPh>
    <phoneticPr fontId="1"/>
  </si>
  <si>
    <t>昭和37</t>
    <rPh sb="0" eb="2">
      <t>ショウワ</t>
    </rPh>
    <phoneticPr fontId="1"/>
  </si>
  <si>
    <t>昭和39</t>
    <rPh sb="0" eb="2">
      <t>ショウワ</t>
    </rPh>
    <phoneticPr fontId="1"/>
  </si>
  <si>
    <t>昭和40</t>
    <rPh sb="0" eb="2">
      <t>ショウワ</t>
    </rPh>
    <phoneticPr fontId="1"/>
  </si>
  <si>
    <t>昭和42</t>
    <rPh sb="0" eb="2">
      <t>ショウワ</t>
    </rPh>
    <phoneticPr fontId="1"/>
  </si>
  <si>
    <t>昭和43</t>
    <rPh sb="0" eb="2">
      <t>ショウワ</t>
    </rPh>
    <phoneticPr fontId="1"/>
  </si>
  <si>
    <t>昭和47</t>
    <rPh sb="0" eb="2">
      <t>ショウワ</t>
    </rPh>
    <phoneticPr fontId="1"/>
  </si>
  <si>
    <t>昭和48</t>
    <rPh sb="0" eb="2">
      <t>ショウワ</t>
    </rPh>
    <phoneticPr fontId="1"/>
  </si>
  <si>
    <t>昭和51</t>
    <rPh sb="0" eb="2">
      <t>ショウワ</t>
    </rPh>
    <phoneticPr fontId="1"/>
  </si>
  <si>
    <t>昭和52</t>
    <rPh sb="0" eb="2">
      <t>ショウワ</t>
    </rPh>
    <phoneticPr fontId="1"/>
  </si>
  <si>
    <t>昭和53</t>
    <rPh sb="0" eb="2">
      <t>ショウワ</t>
    </rPh>
    <phoneticPr fontId="1"/>
  </si>
  <si>
    <t>昭和54</t>
    <rPh sb="0" eb="2">
      <t>ショウワ</t>
    </rPh>
    <phoneticPr fontId="1"/>
  </si>
  <si>
    <t>昭和55</t>
    <rPh sb="0" eb="2">
      <t>ショウワ</t>
    </rPh>
    <phoneticPr fontId="1"/>
  </si>
  <si>
    <t>昭和56</t>
    <rPh sb="0" eb="2">
      <t>ショウワ</t>
    </rPh>
    <phoneticPr fontId="1"/>
  </si>
  <si>
    <t>昭和57</t>
    <rPh sb="0" eb="2">
      <t>ショウワ</t>
    </rPh>
    <phoneticPr fontId="1"/>
  </si>
  <si>
    <t>昭和58</t>
    <rPh sb="0" eb="2">
      <t>ショウワ</t>
    </rPh>
    <phoneticPr fontId="1"/>
  </si>
  <si>
    <t>昭和59</t>
    <rPh sb="0" eb="2">
      <t>ショウワ</t>
    </rPh>
    <phoneticPr fontId="1"/>
  </si>
  <si>
    <t>昭和60</t>
    <rPh sb="0" eb="2">
      <t>ショウワ</t>
    </rPh>
    <phoneticPr fontId="1"/>
  </si>
  <si>
    <t>昭和61</t>
    <rPh sb="0" eb="2">
      <t>ショウワ</t>
    </rPh>
    <phoneticPr fontId="1"/>
  </si>
  <si>
    <t>昭和62</t>
    <rPh sb="0" eb="2">
      <t>ショウワ</t>
    </rPh>
    <phoneticPr fontId="1"/>
  </si>
  <si>
    <t>昭和63</t>
    <rPh sb="0" eb="2">
      <t>ショウワ</t>
    </rPh>
    <phoneticPr fontId="1"/>
  </si>
  <si>
    <t>昭和64</t>
    <rPh sb="0" eb="2">
      <t>ショウワ</t>
    </rPh>
    <phoneticPr fontId="1"/>
  </si>
  <si>
    <t>平成1</t>
    <rPh sb="0" eb="2">
      <t>ヘイセイ</t>
    </rPh>
    <phoneticPr fontId="1"/>
  </si>
  <si>
    <t>平成2</t>
    <rPh sb="0" eb="2">
      <t>ヘイセイ</t>
    </rPh>
    <phoneticPr fontId="1"/>
  </si>
  <si>
    <t>平成3</t>
    <rPh sb="0" eb="2">
      <t>ヘイセイ</t>
    </rPh>
    <phoneticPr fontId="1"/>
  </si>
  <si>
    <t>平成6</t>
    <rPh sb="0" eb="2">
      <t>ヘイセイ</t>
    </rPh>
    <phoneticPr fontId="1"/>
  </si>
  <si>
    <t>平成7</t>
    <rPh sb="0" eb="2">
      <t>ヘイセイ</t>
    </rPh>
    <phoneticPr fontId="1"/>
  </si>
  <si>
    <t>平成8</t>
    <rPh sb="0" eb="2">
      <t>ヘイセイ</t>
    </rPh>
    <phoneticPr fontId="1"/>
  </si>
  <si>
    <t>平成9</t>
    <rPh sb="0" eb="2">
      <t>ヘイセイ</t>
    </rPh>
    <phoneticPr fontId="1"/>
  </si>
  <si>
    <t>平成12</t>
    <rPh sb="0" eb="2">
      <t>ヘイセイ</t>
    </rPh>
    <phoneticPr fontId="1"/>
  </si>
  <si>
    <t>平成13</t>
    <rPh sb="0" eb="2">
      <t>ヘイセイ</t>
    </rPh>
    <phoneticPr fontId="1"/>
  </si>
  <si>
    <t>平成14</t>
    <rPh sb="0" eb="2">
      <t>ヘイセイ</t>
    </rPh>
    <phoneticPr fontId="1"/>
  </si>
  <si>
    <t>平成15</t>
    <rPh sb="0" eb="2">
      <t>ヘイセイ</t>
    </rPh>
    <phoneticPr fontId="1"/>
  </si>
  <si>
    <t>平成16</t>
    <rPh sb="0" eb="2">
      <t>ヘイセイ</t>
    </rPh>
    <phoneticPr fontId="1"/>
  </si>
  <si>
    <t>平成17</t>
    <rPh sb="0" eb="2">
      <t>ヘイセイ</t>
    </rPh>
    <phoneticPr fontId="1"/>
  </si>
  <si>
    <t>平成18</t>
    <rPh sb="0" eb="2">
      <t>ヘイセイ</t>
    </rPh>
    <phoneticPr fontId="1"/>
  </si>
  <si>
    <t>平成19</t>
    <rPh sb="0" eb="2">
      <t>ヘイセイ</t>
    </rPh>
    <phoneticPr fontId="1"/>
  </si>
  <si>
    <t>平成20</t>
    <rPh sb="0" eb="2">
      <t>ヘイセイ</t>
    </rPh>
    <phoneticPr fontId="1"/>
  </si>
  <si>
    <t>平成21</t>
    <rPh sb="0" eb="2">
      <t>ヘイセイ</t>
    </rPh>
    <phoneticPr fontId="1"/>
  </si>
  <si>
    <t>平成22</t>
    <rPh sb="0" eb="2">
      <t>ヘイセイ</t>
    </rPh>
    <phoneticPr fontId="1"/>
  </si>
  <si>
    <t>平成23</t>
    <rPh sb="0" eb="2">
      <t>ヘイセイ</t>
    </rPh>
    <phoneticPr fontId="1"/>
  </si>
  <si>
    <t>平成24</t>
    <rPh sb="0" eb="2">
      <t>ヘイセイ</t>
    </rPh>
    <phoneticPr fontId="1"/>
  </si>
  <si>
    <t>平成25</t>
    <rPh sb="0" eb="2">
      <t>ヘイセイ</t>
    </rPh>
    <phoneticPr fontId="1"/>
  </si>
  <si>
    <t>平成26</t>
    <rPh sb="0" eb="2">
      <t>ヘイセイ</t>
    </rPh>
    <phoneticPr fontId="1"/>
  </si>
  <si>
    <t>平成27</t>
    <rPh sb="0" eb="2">
      <t>ヘイセイ</t>
    </rPh>
    <phoneticPr fontId="1"/>
  </si>
  <si>
    <t>性別</t>
    <rPh sb="0" eb="2">
      <t>セイベツ</t>
    </rPh>
    <phoneticPr fontId="1"/>
  </si>
  <si>
    <t>有 無</t>
    <rPh sb="0" eb="1">
      <t>ユウ</t>
    </rPh>
    <rPh sb="2" eb="3">
      <t>ム</t>
    </rPh>
    <phoneticPr fontId="1"/>
  </si>
  <si>
    <t>車両名(通称名)</t>
    <rPh sb="0" eb="2">
      <t>シャリョウ</t>
    </rPh>
    <rPh sb="2" eb="3">
      <t>メイ</t>
    </rPh>
    <rPh sb="4" eb="6">
      <t>ツウショウ</t>
    </rPh>
    <rPh sb="6" eb="7">
      <t>メイ</t>
    </rPh>
    <phoneticPr fontId="1"/>
  </si>
  <si>
    <t>月</t>
    <phoneticPr fontId="1"/>
  </si>
  <si>
    <t>ゼッケン</t>
    <phoneticPr fontId="1"/>
  </si>
  <si>
    <t>日</t>
    <phoneticPr fontId="1"/>
  </si>
  <si>
    <t>歳</t>
    <phoneticPr fontId="1"/>
  </si>
  <si>
    <t>携帯Tel</t>
    <phoneticPr fontId="1"/>
  </si>
  <si>
    <t>No．</t>
    <phoneticPr fontId="1"/>
  </si>
  <si>
    <t>メーカー</t>
    <phoneticPr fontId="1"/>
  </si>
  <si>
    <t>過給</t>
    <phoneticPr fontId="1"/>
  </si>
  <si>
    <t>ボア</t>
    <phoneticPr fontId="1"/>
  </si>
  <si>
    <t>mm</t>
    <phoneticPr fontId="1"/>
  </si>
  <si>
    <t>ｽﾄﾛｰｸ</t>
    <phoneticPr fontId="1"/>
  </si>
  <si>
    <t>サイズ</t>
    <phoneticPr fontId="1"/>
  </si>
  <si>
    <t>F：</t>
    <phoneticPr fontId="1"/>
  </si>
  <si>
    <t>燃料タンク</t>
    <phoneticPr fontId="1"/>
  </si>
  <si>
    <t>R：</t>
    <phoneticPr fontId="1"/>
  </si>
  <si>
    <t>材質</t>
    <phoneticPr fontId="1"/>
  </si>
  <si>
    <t>L</t>
    <phoneticPr fontId="1"/>
  </si>
  <si>
    <t>材質</t>
    <phoneticPr fontId="1"/>
  </si>
  <si>
    <t>運転者署名</t>
    <phoneticPr fontId="1"/>
  </si>
  <si>
    <t>NO．</t>
    <phoneticPr fontId="1"/>
  </si>
  <si>
    <t>ﾎﾞﾝﾈｯﾄ</t>
  </si>
  <si>
    <t>Fｽﾎﾟｲﾗｰ</t>
    <phoneticPr fontId="1"/>
  </si>
  <si>
    <t xml:space="preserve"> ｻｲﾄﾞｽﾃｯﾌﾟ</t>
    <phoneticPr fontId="1"/>
  </si>
  <si>
    <t>Rｽﾎﾟｲﾗｰ</t>
    <phoneticPr fontId="1"/>
  </si>
  <si>
    <t>　　　　　　　　　　　　　　　
　　　　　　　　　　　　　　　　　　　　</t>
    <phoneticPr fontId="1"/>
  </si>
  <si>
    <t xml:space="preserve">
　　　　　　　　　　　　　　　　　　</t>
    <phoneticPr fontId="1"/>
  </si>
  <si>
    <t>ﾄﾗﾝｸ</t>
    <phoneticPr fontId="1"/>
  </si>
  <si>
    <t>Fﾌｪﾝﾀﾞｰ</t>
    <phoneticPr fontId="1"/>
  </si>
  <si>
    <t>Rﾌｪﾝﾀﾞｰ</t>
    <phoneticPr fontId="1"/>
  </si>
  <si>
    <t>　　　　　　　　　　　　　
　</t>
    <phoneticPr fontId="1"/>
  </si>
  <si>
    <t>ｵｲﾙｷｬｯﾁ
ﾀﾝｸ</t>
    <phoneticPr fontId="1"/>
  </si>
  <si>
    <t>車体形状</t>
    <phoneticPr fontId="1"/>
  </si>
  <si>
    <t>年齢</t>
    <rPh sb="0" eb="2">
      <t>ネンレイ</t>
    </rPh>
    <phoneticPr fontId="1"/>
  </si>
  <si>
    <t>〒</t>
    <phoneticPr fontId="1"/>
  </si>
  <si>
    <t>フリガナ</t>
    <phoneticPr fontId="1"/>
  </si>
  <si>
    <t>重複
参加</t>
    <rPh sb="0" eb="2">
      <t>ジュウフク</t>
    </rPh>
    <rPh sb="3" eb="5">
      <t>サンカ</t>
    </rPh>
    <phoneticPr fontId="1"/>
  </si>
  <si>
    <t>所属クラブ</t>
    <rPh sb="0" eb="2">
      <t>ショゾク</t>
    </rPh>
    <phoneticPr fontId="1"/>
  </si>
  <si>
    <t>クラブ略称</t>
    <phoneticPr fontId="1"/>
  </si>
  <si>
    <t>参加車両名</t>
    <rPh sb="0" eb="2">
      <t>サンカ</t>
    </rPh>
    <rPh sb="2" eb="4">
      <t>シャリョウ</t>
    </rPh>
    <rPh sb="4" eb="5">
      <t>メイ</t>
    </rPh>
    <phoneticPr fontId="1"/>
  </si>
  <si>
    <t>本参加申込書と参加費　　　　　　　　</t>
    <phoneticPr fontId="1"/>
  </si>
  <si>
    <t>排気量</t>
    <rPh sb="0" eb="3">
      <t>ハイキリョウ</t>
    </rPh>
    <phoneticPr fontId="1"/>
  </si>
  <si>
    <t>×</t>
    <phoneticPr fontId="1"/>
  </si>
  <si>
    <t>＝</t>
    <phoneticPr fontId="1"/>
  </si>
  <si>
    <t>ｃｃ</t>
    <phoneticPr fontId="1"/>
  </si>
  <si>
    <t>メーカー・銘柄</t>
    <phoneticPr fontId="1"/>
  </si>
  <si>
    <t>参加車両名読み方</t>
    <rPh sb="0" eb="2">
      <t>サンカ</t>
    </rPh>
    <rPh sb="2" eb="3">
      <t>グルマ</t>
    </rPh>
    <rPh sb="3" eb="5">
      <t>リョウメイ</t>
    </rPh>
    <rPh sb="5" eb="6">
      <t>ヨ</t>
    </rPh>
    <rPh sb="7" eb="8">
      <t>カタ</t>
    </rPh>
    <phoneticPr fontId="1"/>
  </si>
  <si>
    <t>参加車両名15字以内</t>
    <rPh sb="0" eb="2">
      <t>サンカ</t>
    </rPh>
    <rPh sb="2" eb="4">
      <t>シャリョウ</t>
    </rPh>
    <rPh sb="4" eb="5">
      <t>メイ</t>
    </rPh>
    <rPh sb="7" eb="8">
      <t>ジ</t>
    </rPh>
    <rPh sb="8" eb="10">
      <t>イナイ</t>
    </rPh>
    <phoneticPr fontId="1"/>
  </si>
  <si>
    <t>受付</t>
    <rPh sb="0" eb="2">
      <t>ウケツケ</t>
    </rPh>
    <phoneticPr fontId="1"/>
  </si>
  <si>
    <t>今大会の目標、自己アピール等</t>
    <phoneticPr fontId="1"/>
  </si>
  <si>
    <t>誓約書</t>
    <phoneticPr fontId="1"/>
  </si>
  <si>
    <t>昭和41</t>
    <rPh sb="0" eb="2">
      <t>ショウワ</t>
    </rPh>
    <phoneticPr fontId="1"/>
  </si>
  <si>
    <t>平成28</t>
    <rPh sb="0" eb="2">
      <t>ヘイセイ</t>
    </rPh>
    <phoneticPr fontId="1"/>
  </si>
  <si>
    <t>平成29</t>
    <rPh sb="0" eb="2">
      <t>ヘイセイ</t>
    </rPh>
    <phoneticPr fontId="1"/>
  </si>
  <si>
    <t>平成30</t>
    <rPh sb="0" eb="2">
      <t>ヘイセイ</t>
    </rPh>
    <phoneticPr fontId="1"/>
  </si>
  <si>
    <t>競
技
運
転
者</t>
    <rPh sb="0" eb="1">
      <t>セリ</t>
    </rPh>
    <rPh sb="2" eb="3">
      <t>ワザ</t>
    </rPh>
    <rPh sb="4" eb="5">
      <t>ウン</t>
    </rPh>
    <rPh sb="6" eb="7">
      <t>テン</t>
    </rPh>
    <rPh sb="8" eb="9">
      <t>モノ</t>
    </rPh>
    <phoneticPr fontId="1"/>
  </si>
  <si>
    <t>ホイール</t>
    <phoneticPr fontId="1"/>
  </si>
  <si>
    <t>シート</t>
    <phoneticPr fontId="1"/>
  </si>
  <si>
    <t>住　所</t>
    <phoneticPr fontId="1"/>
  </si>
  <si>
    <t>昭和38</t>
    <rPh sb="0" eb="2">
      <t>ショウワ</t>
    </rPh>
    <phoneticPr fontId="1"/>
  </si>
  <si>
    <t>昭和25</t>
    <rPh sb="0" eb="2">
      <t>ショウワ</t>
    </rPh>
    <phoneticPr fontId="1"/>
  </si>
  <si>
    <t>昭和26</t>
    <rPh sb="0" eb="2">
      <t>ショウワ</t>
    </rPh>
    <phoneticPr fontId="1"/>
  </si>
  <si>
    <t>昭和27</t>
    <rPh sb="0" eb="2">
      <t>ショウワ</t>
    </rPh>
    <phoneticPr fontId="1"/>
  </si>
  <si>
    <t>昭和28</t>
    <rPh sb="0" eb="2">
      <t>ショウワ</t>
    </rPh>
    <phoneticPr fontId="1"/>
  </si>
  <si>
    <t>昭和29</t>
    <rPh sb="0" eb="2">
      <t>ショウワ</t>
    </rPh>
    <phoneticPr fontId="1"/>
  </si>
  <si>
    <t>昭和21</t>
    <rPh sb="0" eb="2">
      <t>ショウワ</t>
    </rPh>
    <phoneticPr fontId="1"/>
  </si>
  <si>
    <t>昭和22</t>
    <rPh sb="0" eb="2">
      <t>ショウワ</t>
    </rPh>
    <phoneticPr fontId="1"/>
  </si>
  <si>
    <t>昭和23</t>
    <rPh sb="0" eb="2">
      <t>ショウワ</t>
    </rPh>
    <phoneticPr fontId="1"/>
  </si>
  <si>
    <t>昭和24</t>
    <rPh sb="0" eb="2">
      <t>ショウワ</t>
    </rPh>
    <phoneticPr fontId="1"/>
  </si>
  <si>
    <t>令和1</t>
    <rPh sb="0" eb="2">
      <t>レイワ</t>
    </rPh>
    <phoneticPr fontId="1"/>
  </si>
  <si>
    <t>令和2</t>
    <rPh sb="0" eb="2">
      <t>レイワ</t>
    </rPh>
    <phoneticPr fontId="1"/>
  </si>
  <si>
    <t>令和3</t>
    <rPh sb="0" eb="2">
      <t>レイワ</t>
    </rPh>
    <phoneticPr fontId="1"/>
  </si>
  <si>
    <t>令和4</t>
    <rPh sb="0" eb="2">
      <t>レイワ</t>
    </rPh>
    <phoneticPr fontId="1"/>
  </si>
  <si>
    <t>令和5</t>
    <rPh sb="0" eb="2">
      <t>レイワ</t>
    </rPh>
    <phoneticPr fontId="1"/>
  </si>
  <si>
    <t>令和6</t>
    <rPh sb="0" eb="2">
      <t>レイワ</t>
    </rPh>
    <phoneticPr fontId="1"/>
  </si>
  <si>
    <t>令和7</t>
    <rPh sb="0" eb="2">
      <t>レイワ</t>
    </rPh>
    <phoneticPr fontId="1"/>
  </si>
  <si>
    <t>令和8</t>
    <rPh sb="0" eb="2">
      <t>レイワ</t>
    </rPh>
    <phoneticPr fontId="1"/>
  </si>
  <si>
    <t>令和9</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</si>
  <si>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</si>
  <si>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</si>
  <si>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</si>
  <si>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</si>
  <si>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</si>
  <si>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</si>
  <si>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令和16</t>
    <rPh sb="0" eb="2">
      <t>レイワ</t>
    </rPh>
    <phoneticPr fontId="1"/>
  </si>
  <si>
    <t>令和17</t>
    <rPh sb="0" eb="2">
      <t>レイワ</t>
    </rPh>
    <phoneticPr fontId="1"/>
  </si>
  <si>
    <t>令和18</t>
    <rPh sb="0" eb="2">
      <t>レイワ</t>
    </rPh>
    <phoneticPr fontId="1"/>
  </si>
  <si>
    <t>令和19</t>
    <rPh sb="0" eb="2">
      <t>レイワ</t>
    </rPh>
    <phoneticPr fontId="1"/>
  </si>
  <si>
    <t>令和20</t>
    <rPh sb="0" eb="2">
      <t>レイワ</t>
    </rPh>
    <phoneticPr fontId="1"/>
  </si>
  <si>
    <t>令和21</t>
    <rPh sb="0" eb="2">
      <t>レイワ</t>
    </rPh>
    <phoneticPr fontId="1"/>
  </si>
  <si>
    <t>令和22</t>
    <rPh sb="0" eb="2">
      <t>レイワ</t>
    </rPh>
    <phoneticPr fontId="1"/>
  </si>
  <si>
    <t>令和23</t>
    <rPh sb="0" eb="2">
      <t>レイワ</t>
    </rPh>
    <phoneticPr fontId="1"/>
  </si>
  <si>
    <t>令和24</t>
    <rPh sb="0" eb="2">
      <t>レイワ</t>
    </rPh>
    <phoneticPr fontId="1"/>
  </si>
  <si>
    <t>令和25</t>
    <rPh sb="0" eb="2">
      <t>レイワ</t>
    </rPh>
    <phoneticPr fontId="1"/>
  </si>
  <si>
    <t>令和26</t>
    <rPh sb="0" eb="2">
      <t>レイワ</t>
    </rPh>
    <phoneticPr fontId="1"/>
  </si>
  <si>
    <t>令和27</t>
    <rPh sb="0" eb="2">
      <t>レイワ</t>
    </rPh>
    <phoneticPr fontId="1"/>
  </si>
  <si>
    <t>令和28</t>
    <rPh sb="0" eb="2">
      <t>レイワ</t>
    </rPh>
    <phoneticPr fontId="1"/>
  </si>
  <si>
    <t>令和29</t>
    <rPh sb="0" eb="2">
      <t>レイワ</t>
    </rPh>
    <phoneticPr fontId="1"/>
  </si>
  <si>
    <t>令和30</t>
    <rPh sb="0" eb="2">
      <t>レイワ</t>
    </rPh>
    <phoneticPr fontId="1"/>
  </si>
  <si>
    <t>令和31</t>
    <rPh sb="0" eb="2">
      <t>レイワ</t>
    </rPh>
    <phoneticPr fontId="1"/>
  </si>
  <si>
    <t>令和32</t>
    <rPh sb="0" eb="2">
      <t>レイワ</t>
    </rPh>
    <phoneticPr fontId="1"/>
  </si>
  <si>
    <t>血液型</t>
    <rPh sb="0" eb="3">
      <t>ケツエキガタ</t>
    </rPh>
    <phoneticPr fontId="1"/>
  </si>
  <si>
    <t>住所</t>
    <rPh sb="0" eb="2">
      <t>ジュウショ</t>
    </rPh>
    <phoneticPr fontId="1"/>
  </si>
  <si>
    <t>運転免許証種別</t>
    <rPh sb="0" eb="5">
      <t>ウンテンメンキョショウ</t>
    </rPh>
    <rPh sb="5" eb="7">
      <t>シュベツ</t>
    </rPh>
    <phoneticPr fontId="1"/>
  </si>
  <si>
    <t>運転免許証番号</t>
    <rPh sb="0" eb="5">
      <t>ウンテンメンキョショウ</t>
    </rPh>
    <rPh sb="5" eb="7">
      <t>バンゴウ</t>
    </rPh>
    <phoneticPr fontId="1"/>
  </si>
  <si>
    <t>クラブ略称</t>
    <rPh sb="3" eb="5">
      <t>リャクショウ</t>
    </rPh>
    <phoneticPr fontId="1"/>
  </si>
  <si>
    <t>重複参加</t>
    <rPh sb="0" eb="4">
      <t>ジュウフクサンカ</t>
    </rPh>
    <phoneticPr fontId="1"/>
  </si>
  <si>
    <t>過給機有無</t>
    <rPh sb="0" eb="3">
      <t>カキュウキ</t>
    </rPh>
    <rPh sb="3" eb="5">
      <t>ウム</t>
    </rPh>
    <phoneticPr fontId="1"/>
  </si>
  <si>
    <t>駆動方式</t>
    <rPh sb="0" eb="4">
      <t>クドウホウシキ</t>
    </rPh>
    <phoneticPr fontId="1"/>
  </si>
  <si>
    <t>ブレーキ</t>
    <phoneticPr fontId="1"/>
  </si>
  <si>
    <t>今大会の目標や自己アピールなど</t>
    <rPh sb="0" eb="3">
      <t>コンタイカイ</t>
    </rPh>
    <rPh sb="4" eb="6">
      <t>モクヒョウ</t>
    </rPh>
    <rPh sb="7" eb="9">
      <t>ジコ</t>
    </rPh>
    <phoneticPr fontId="1"/>
  </si>
  <si>
    <t>参加車両名（カローラなど通称名入り15文字以内）</t>
    <rPh sb="0" eb="2">
      <t>サンカ</t>
    </rPh>
    <rPh sb="2" eb="4">
      <t>シャリョウ</t>
    </rPh>
    <rPh sb="4" eb="5">
      <t>メイ</t>
    </rPh>
    <rPh sb="12" eb="15">
      <t>ツウショウメイ</t>
    </rPh>
    <rPh sb="15" eb="16">
      <t>イ</t>
    </rPh>
    <rPh sb="19" eb="23">
      <t>モジイナイ</t>
    </rPh>
    <phoneticPr fontId="1"/>
  </si>
  <si>
    <t>参加者両名読み仮名</t>
    <rPh sb="0" eb="5">
      <t>サンカシャリョウメイ</t>
    </rPh>
    <rPh sb="5" eb="6">
      <t>ヨ</t>
    </rPh>
    <rPh sb="7" eb="9">
      <t>ガナ</t>
    </rPh>
    <phoneticPr fontId="1"/>
  </si>
  <si>
    <t>郵便番号（ハイフォンなし数字のみ）</t>
    <rPh sb="0" eb="4">
      <t>ユウビンバンゴウ</t>
    </rPh>
    <rPh sb="12" eb="14">
      <t>スウジ</t>
    </rPh>
    <phoneticPr fontId="1"/>
  </si>
  <si>
    <t>緊急Tel</t>
    <rPh sb="0" eb="2">
      <t>キンキュウ</t>
    </rPh>
    <phoneticPr fontId="1"/>
  </si>
  <si>
    <t>緊急時連絡先（ハイフォンなし数字のみ）</t>
    <rPh sb="0" eb="3">
      <t>キンキュウジ</t>
    </rPh>
    <rPh sb="3" eb="6">
      <t>レンラクサキ</t>
    </rPh>
    <phoneticPr fontId="1"/>
  </si>
  <si>
    <t>本人携帯電話番号（ハイフォンなし数字のみ）</t>
    <rPh sb="0" eb="2">
      <t>ホンニン</t>
    </rPh>
    <rPh sb="2" eb="4">
      <t>ケイタイ</t>
    </rPh>
    <rPh sb="4" eb="8">
      <t>デンワバンゴウ</t>
    </rPh>
    <phoneticPr fontId="1"/>
  </si>
  <si>
    <t>生年月日（西暦年/月/日）</t>
    <rPh sb="0" eb="4">
      <t>セイネンガッピ</t>
    </rPh>
    <rPh sb="5" eb="7">
      <t>セイレキ</t>
    </rPh>
    <rPh sb="7" eb="8">
      <t>ネン</t>
    </rPh>
    <rPh sb="9" eb="10">
      <t>ツキ</t>
    </rPh>
    <rPh sb="11" eb="12">
      <t>ヒ</t>
    </rPh>
    <phoneticPr fontId="1"/>
  </si>
  <si>
    <t>取得年月（西暦年/月）</t>
    <rPh sb="0" eb="2">
      <t>シュトク</t>
    </rPh>
    <rPh sb="2" eb="4">
      <t>ネンゲツ</t>
    </rPh>
    <rPh sb="5" eb="8">
      <t>セイレキネン</t>
    </rPh>
    <rPh sb="9" eb="10">
      <t>ツキ</t>
    </rPh>
    <phoneticPr fontId="1"/>
  </si>
  <si>
    <t>有効年月日（西暦年/月/日）</t>
    <rPh sb="0" eb="5">
      <t>ユウコウネンゲツヒ</t>
    </rPh>
    <phoneticPr fontId="1"/>
  </si>
  <si>
    <t>参加クラス</t>
    <rPh sb="0" eb="2">
      <t>サンカ</t>
    </rPh>
    <phoneticPr fontId="1"/>
  </si>
  <si>
    <t>ホイールサイズ:R</t>
    <phoneticPr fontId="1"/>
  </si>
  <si>
    <t>各項目を入力後に申込書を印刷してください</t>
    <rPh sb="0" eb="3">
      <t>カクコウモク</t>
    </rPh>
    <rPh sb="4" eb="6">
      <t>ニュウリョク</t>
    </rPh>
    <rPh sb="6" eb="7">
      <t>ゴ</t>
    </rPh>
    <rPh sb="8" eb="11">
      <t>モウシコミショ</t>
    </rPh>
    <rPh sb="12" eb="14">
      <t>インサツ</t>
    </rPh>
    <phoneticPr fontId="1"/>
  </si>
  <si>
    <t>ホイール:F（メーカー銘柄）</t>
    <phoneticPr fontId="1"/>
  </si>
  <si>
    <t>ホイール:R（メーカー銘柄）</t>
    <phoneticPr fontId="1"/>
  </si>
  <si>
    <t>シート（メーカー銘柄）</t>
    <phoneticPr fontId="1"/>
  </si>
  <si>
    <t>ブレーキ（メーカー銘柄）</t>
    <phoneticPr fontId="1"/>
  </si>
  <si>
    <t>第○戦（全角数字を記入）</t>
    <rPh sb="0" eb="1">
      <t>ダイ</t>
    </rPh>
    <rPh sb="2" eb="3">
      <t>セン</t>
    </rPh>
    <rPh sb="4" eb="6">
      <t>ゼンカク</t>
    </rPh>
    <rPh sb="6" eb="8">
      <t>スウジ</t>
    </rPh>
    <rPh sb="9" eb="11">
      <t>キニュウ</t>
    </rPh>
    <phoneticPr fontId="1"/>
  </si>
  <si>
    <t>（上記運転者が18歳未満の場合）</t>
    <phoneticPr fontId="1"/>
  </si>
  <si>
    <t>SLTジムカーナシリーズ</t>
  </si>
  <si>
    <t>会場</t>
    <rPh sb="0" eb="2">
      <t>カイジョウ</t>
    </rPh>
    <phoneticPr fontId="1"/>
  </si>
  <si>
    <t>スポーツランドTAMADA　東コース</t>
  </si>
  <si>
    <t>広島トヨタ杯 GR Garage</t>
    <rPh sb="0" eb="2">
      <t>ヒロシマ</t>
    </rPh>
    <rPh sb="5" eb="6">
      <t>ハイ</t>
    </rPh>
    <phoneticPr fontId="1"/>
  </si>
  <si>
    <t>を添えて、本大会に参加申し込みます。</t>
    <rPh sb="6" eb="8">
      <t>タイカイ</t>
    </rPh>
    <phoneticPr fontId="1"/>
  </si>
  <si>
    <t>※参加申込書記載の個人情報の取扱については、SLTジムカーナシリーズ運営に利用し、それ以外の目的には一切利用致しません。</t>
    <rPh sb="1" eb="3">
      <t>サンカ</t>
    </rPh>
    <rPh sb="3" eb="5">
      <t>モウシコミ</t>
    </rPh>
    <rPh sb="5" eb="6">
      <t>ショ</t>
    </rPh>
    <rPh sb="6" eb="8">
      <t>キサイ</t>
    </rPh>
    <rPh sb="43" eb="45">
      <t>イガイ</t>
    </rPh>
    <rPh sb="46" eb="48">
      <t>モクテキ</t>
    </rPh>
    <rPh sb="50" eb="52">
      <t>イッサイ</t>
    </rPh>
    <rPh sb="52" eb="54">
      <t>リヨウ</t>
    </rPh>
    <rPh sb="54" eb="55">
      <t>イタ</t>
    </rPh>
    <phoneticPr fontId="1"/>
  </si>
  <si>
    <t>参加申込書</t>
    <phoneticPr fontId="1"/>
  </si>
  <si>
    <t>参加車両は広島トヨタ系列店で購入</t>
    <rPh sb="0" eb="4">
      <t>サンカシャリョウ</t>
    </rPh>
    <rPh sb="5" eb="7">
      <t>ヒロシマ</t>
    </rPh>
    <rPh sb="10" eb="12">
      <t>ケイレツ</t>
    </rPh>
    <rPh sb="12" eb="13">
      <t>テン</t>
    </rPh>
    <phoneticPr fontId="1"/>
  </si>
  <si>
    <t>　私は本大会参加にあたり、標準的な運転能力を持ち、参加車両についてもコースまたはスピードに対して適性があり、安全な走行が可能であることを申告します。また、関連して起こった死亡、負傷、その他の事故で私自身が受けた損害について、決して主催者及び主催関係者、会場所有者等に対して、非難したり責任を追求したり、また損害賠償を要求したりしない事を誓約いたします。尚、この事は事故が主催者又は主催関係者、会場所有者の手違い等に起因した場合であっても変わりません。また、私が起こした事故による会場施設や主催関係者等への損害については、私が責任を持って弁済いたします。　なお本競技会の運転者の氏名、参加車両の写真・映像、競技結果等の放送・報道・掲載の権限は主催者に有る事を承認いたします。</t>
    <rPh sb="15" eb="16">
      <t>テキ</t>
    </rPh>
    <rPh sb="17" eb="19">
      <t>ウンテン</t>
    </rPh>
    <rPh sb="47" eb="49">
      <t>アンゼン</t>
    </rPh>
    <rPh sb="50" eb="52">
      <t>ソウコウ</t>
    </rPh>
    <rPh sb="272" eb="273">
      <t>ホン</t>
    </rPh>
    <rPh sb="273" eb="275">
      <t>キョウギ</t>
    </rPh>
    <rPh sb="275" eb="276">
      <t>カイ</t>
    </rPh>
    <rPh sb="277" eb="280">
      <t>ウンテンシャ</t>
    </rPh>
    <rPh sb="285" eb="287">
      <t>シメイ</t>
    </rPh>
    <rPh sb="289" eb="291">
      <t>シャシン</t>
    </rPh>
    <rPh sb="292" eb="294">
      <t>エイゾウ</t>
    </rPh>
    <rPh sb="295" eb="297">
      <t>キョウギ</t>
    </rPh>
    <rPh sb="297" eb="299">
      <t>ケッカ</t>
    </rPh>
    <rPh sb="299" eb="300">
      <t>ナド</t>
    </rPh>
    <rPh sb="301" eb="303">
      <t>ホウソウ</t>
    </rPh>
    <rPh sb="304" eb="306">
      <t>ホウドウ</t>
    </rPh>
    <rPh sb="307" eb="309">
      <t>ケイサイ</t>
    </rPh>
    <rPh sb="310" eb="312">
      <t>ケンゲン</t>
    </rPh>
    <rPh sb="313" eb="316">
      <t>シュサイシャ</t>
    </rPh>
    <rPh sb="317" eb="318">
      <t>ア</t>
    </rPh>
    <rPh sb="319" eb="320">
      <t>コト</t>
    </rPh>
    <rPh sb="321" eb="323">
      <t>ショウニン</t>
    </rPh>
    <phoneticPr fontId="1"/>
  </si>
  <si>
    <t>メーカー名</t>
    <rPh sb="4" eb="5">
      <t>メイ</t>
    </rPh>
    <phoneticPr fontId="1"/>
  </si>
  <si>
    <t>メーカ名（トヨタなど）</t>
    <rPh sb="3" eb="4">
      <t>メイ</t>
    </rPh>
    <phoneticPr fontId="1"/>
  </si>
  <si>
    <t>氏名１（出走順に記入）</t>
    <rPh sb="0" eb="2">
      <t>シメイ</t>
    </rPh>
    <rPh sb="4" eb="6">
      <t>シュッソウ</t>
    </rPh>
    <rPh sb="6" eb="7">
      <t>ジュン</t>
    </rPh>
    <rPh sb="8" eb="10">
      <t>キニュウ</t>
    </rPh>
    <phoneticPr fontId="1"/>
  </si>
  <si>
    <t>氏名２</t>
    <rPh sb="0" eb="2">
      <t>シメイ</t>
    </rPh>
    <phoneticPr fontId="1"/>
  </si>
  <si>
    <t>氏名３</t>
    <rPh sb="0" eb="2">
      <t>シメイ</t>
    </rPh>
    <phoneticPr fontId="1"/>
  </si>
  <si>
    <t>氏名４</t>
    <rPh sb="0" eb="2">
      <t>シメイ</t>
    </rPh>
    <phoneticPr fontId="1"/>
  </si>
  <si>
    <t>登録番号（例：広島３３３あ００００）</t>
    <rPh sb="0" eb="2">
      <t>トウロク</t>
    </rPh>
    <rPh sb="2" eb="4">
      <t>バンゴウ</t>
    </rPh>
    <rPh sb="5" eb="6">
      <t>レイ</t>
    </rPh>
    <rPh sb="7" eb="9">
      <t>ヒロシマ</t>
    </rPh>
    <phoneticPr fontId="1"/>
  </si>
  <si>
    <t>排気量（例：2387）</t>
    <rPh sb="0" eb="3">
      <t>ハイキリョウ</t>
    </rPh>
    <rPh sb="4" eb="5">
      <t>レイ</t>
    </rPh>
    <phoneticPr fontId="1"/>
  </si>
  <si>
    <t>所属クラブ（無ければ無記入）</t>
    <rPh sb="0" eb="2">
      <t>ショゾク</t>
    </rPh>
    <rPh sb="6" eb="7">
      <t>ナ</t>
    </rPh>
    <rPh sb="10" eb="13">
      <t>ムキニュウ</t>
    </rPh>
    <phoneticPr fontId="1"/>
  </si>
  <si>
    <t>大会名選択</t>
    <rPh sb="0" eb="3">
      <t>タイカイメイ</t>
    </rPh>
    <rPh sb="3" eb="5">
      <t>センタク</t>
    </rPh>
    <phoneticPr fontId="1"/>
  </si>
  <si>
    <t>車両型式（3BA-等排ガス記号含む）</t>
    <rPh sb="0" eb="4">
      <t>シャリョウカタシキ</t>
    </rPh>
    <rPh sb="9" eb="10">
      <t>トウ</t>
    </rPh>
    <rPh sb="10" eb="11">
      <t>ハイ</t>
    </rPh>
    <rPh sb="13" eb="15">
      <t>キゴウ</t>
    </rPh>
    <rPh sb="15" eb="16">
      <t>フク</t>
    </rPh>
    <phoneticPr fontId="1"/>
  </si>
  <si>
    <t>タイヤ</t>
    <phoneticPr fontId="1"/>
  </si>
  <si>
    <t>タイヤ:F（メーカー銘柄）</t>
    <rPh sb="10" eb="12">
      <t>メイガラ</t>
    </rPh>
    <phoneticPr fontId="1"/>
  </si>
  <si>
    <t>タイヤ:R（メーカー銘柄）</t>
    <phoneticPr fontId="1"/>
  </si>
  <si>
    <t>サイズ:R</t>
    <phoneticPr fontId="1"/>
  </si>
  <si>
    <t>サイズ:F（例：205/50-15）</t>
    <rPh sb="6" eb="7">
      <t>レイ</t>
    </rPh>
    <phoneticPr fontId="1"/>
  </si>
  <si>
    <t>ホイールサイズ:F（例：6J-15）</t>
    <rPh sb="10" eb="11">
      <t>レイ</t>
    </rPh>
    <phoneticPr fontId="1"/>
  </si>
  <si>
    <t>過去の戦績、経歴（モータースポーツ歴）など</t>
    <rPh sb="0" eb="2">
      <t>カコ</t>
    </rPh>
    <rPh sb="3" eb="5">
      <t>センセキ</t>
    </rPh>
    <rPh sb="6" eb="8">
      <t>ケイレキ</t>
    </rPh>
    <rPh sb="17" eb="18">
      <t>レキ</t>
    </rPh>
    <phoneticPr fontId="1"/>
  </si>
  <si>
    <t>過去の戦績、経歴（モータースポーツ歴）など</t>
    <phoneticPr fontId="1"/>
  </si>
  <si>
    <t>エントリー名の場合、本名（リザルトには掲載されません）</t>
    <rPh sb="5" eb="6">
      <t>メイ</t>
    </rPh>
    <rPh sb="7" eb="9">
      <t>バアイ</t>
    </rPh>
    <rPh sb="10" eb="12">
      <t>ホンミョウ</t>
    </rPh>
    <rPh sb="19" eb="21">
      <t>ケイサイ</t>
    </rPh>
    <phoneticPr fontId="1"/>
  </si>
  <si>
    <t>参加料￥8,000(SLTC会員は\7,500)</t>
    <rPh sb="0" eb="3">
      <t>サンカリョウ</t>
    </rPh>
    <rPh sb="14" eb="16">
      <t>カイイン</t>
    </rPh>
    <phoneticPr fontId="1"/>
  </si>
  <si>
    <t>氏名またはエントリー（表記名）</t>
    <rPh sb="0" eb="2">
      <t>シメイ</t>
    </rPh>
    <rPh sb="11" eb="13">
      <t>ヒョウキ</t>
    </rPh>
    <rPh sb="13" eb="14">
      <t>メイ</t>
    </rPh>
    <phoneticPr fontId="1"/>
  </si>
  <si>
    <t>車台番号</t>
    <rPh sb="0" eb="2">
      <t>シャダイ</t>
    </rPh>
    <rPh sb="2" eb="4">
      <t>バンゴウ</t>
    </rPh>
    <phoneticPr fontId="1"/>
  </si>
  <si>
    <t>車両申告書</t>
    <phoneticPr fontId="1"/>
  </si>
  <si>
    <t>車台番号（例：ZN８-00000000）</t>
    <rPh sb="0" eb="4">
      <t>シャダイバンゴウ</t>
    </rPh>
    <rPh sb="5" eb="6">
      <t>レイ</t>
    </rPh>
    <phoneticPr fontId="1"/>
  </si>
  <si>
    <t>オイル</t>
    <phoneticPr fontId="1"/>
  </si>
  <si>
    <t>エンジンオイル（メーカー銘柄）</t>
    <phoneticPr fontId="1"/>
  </si>
  <si>
    <t>車両名（通称名：ＧＲ８６など）</t>
    <rPh sb="0" eb="2">
      <t>シャリョウ</t>
    </rPh>
    <rPh sb="2" eb="3">
      <t>メイ</t>
    </rPh>
    <rPh sb="4" eb="7">
      <t>ツウショウメイ</t>
    </rPh>
    <phoneticPr fontId="1"/>
  </si>
  <si>
    <t>表記名（氏名）</t>
    <rPh sb="0" eb="2">
      <t>ヒョウキ</t>
    </rPh>
    <rPh sb="2" eb="3">
      <t>メイ</t>
    </rPh>
    <rPh sb="4" eb="6">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</si>
</sst>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_ "/>
  </numFmts>
  <fonts count="22"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b/>
      <sz val="10"/>
      <color indexed="9"/>
      <name val="ＭＳ Ｐゴシック"/>
      <family val="3"/>
      <charset val="128"/>
    </font>
    <font>
      <sz val="11"/>
      <name val="ＭＳ Ｐゴシック"/>
      <family val="3"/>
      <charset val="128"/>
    </font>
    <font>
      <sz val="12"/>
      <name val="ＭＳ Ｐゴシック"/>
      <family val="3"/>
      <charset val="128"/>
    </font>
    <font>
      <sz val="24"/>
      <name val="ＭＳ Ｐゴシック"/>
      <family val="3"/>
      <charset val="128"/>
    </font>
    <font>
      <b/>
      <sz val="10"/>
      <name val="ＭＳ Ｐゴシック"/>
      <family val="3"/>
      <charset val="128"/>
    </font>
    <font>
      <sz val="11"/>
      <name val="ＭＳ Ｐゴシック"/>
      <family val="3"/>
      <charset val="128"/>
    </font>
    <font>
      <sz val="20"/>
      <name val="ＭＳ Ｐゴシック"/>
      <family val="3"/>
      <charset val="128"/>
    </font>
    <font>
      <b/>
      <sz val="16"/>
      <name val="ＭＳ Ｐゴシック"/>
      <family val="3"/>
      <charset val="128"/>
    </font>
    <font>
      <b/>
      <sz val="14"/>
      <color indexed="9"/>
      <name val="ＭＳ Ｐゴシック"/>
      <family val="3"/>
      <charset val="128"/>
    </font>
    <font>
      <b/>
      <sz val="20"/>
      <name val="ＭＳ Ｐゴシック"/>
      <family val="3"/>
      <charset val="128"/>
    </font>
    <font>
      <b/>
      <sz val="11"/>
      <name val="ＭＳ Ｐゴシック"/>
      <family val="3"/>
      <charset val="128"/>
    </font>
    <font>
      <sz val="11"/>
      <color theme="0"/>
      <name val="ＭＳ Ｐゴシック"/>
      <family val="3"/>
      <charset val="128"/>
    </font>
    <font>
      <b/>
      <sz val="12"/>
      <color theme="0"/>
      <name val="ＭＳ Ｐゴシック"/>
      <family val="3"/>
      <charset val="128"/>
    </font>
    <font>
      <b/>
      <i/>
      <sz val="14"/>
      <name val="ＭＳ Ｐゴシック"/>
      <family val="3"/>
      <charset val="128"/>
    </font>
    <font>
      <b/>
      <sz val="24"/>
      <name val="ＭＳ Ｐゴシック"/>
      <family val="3"/>
      <charset val="128"/>
    </font>
    <font>
      <b/>
      <i/>
      <sz val="24"/>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8"/>
        <bgColor indexed="24"/>
      </patternFill>
    </fill>
    <fill>
      <patternFill patternType="solid">
        <fgColor theme="6" tint="-0.499984740745262"/>
        <bgColor indexed="64"/>
      </patternFill>
    </fill>
  </fills>
  <borders count="9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n">
        <color indexed="64"/>
      </top>
      <bottom/>
      <diagonal/>
    </border>
    <border>
      <left/>
      <right/>
      <top/>
      <bottom style="thick">
        <color indexed="64"/>
      </bottom>
      <diagonal/>
    </border>
    <border>
      <left/>
      <right style="thin">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ck">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ck">
        <color indexed="64"/>
      </left>
      <right style="thin">
        <color indexed="64"/>
      </right>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ck">
        <color indexed="64"/>
      </right>
      <top/>
      <bottom/>
      <diagonal/>
    </border>
    <border>
      <left/>
      <right style="thick">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style="medium">
        <color indexed="24"/>
      </right>
      <top style="thin">
        <color indexed="64"/>
      </top>
      <bottom style="thin">
        <color indexed="64"/>
      </bottom>
      <diagonal/>
    </border>
    <border>
      <left style="medium">
        <color indexed="24"/>
      </left>
      <right style="medium">
        <color indexed="24"/>
      </right>
      <top style="thin">
        <color indexed="64"/>
      </top>
      <bottom style="thin">
        <color indexed="64"/>
      </bottom>
      <diagonal/>
    </border>
    <border>
      <left style="medium">
        <color indexed="24"/>
      </left>
      <right/>
      <top style="thin">
        <color indexed="64"/>
      </top>
      <bottom style="thin">
        <color indexed="64"/>
      </bottom>
      <diagonal/>
    </border>
    <border>
      <left style="medium">
        <color indexed="24"/>
      </left>
      <right style="thin">
        <color indexed="64"/>
      </right>
      <top style="thin">
        <color indexed="64"/>
      </top>
      <bottom style="thin">
        <color indexed="64"/>
      </bottom>
      <diagonal/>
    </border>
    <border>
      <left style="thick">
        <color indexed="64"/>
      </left>
      <right style="medium">
        <color indexed="24"/>
      </right>
      <top style="thick">
        <color indexed="64"/>
      </top>
      <bottom style="thick">
        <color indexed="64"/>
      </bottom>
      <diagonal/>
    </border>
    <border>
      <left style="medium">
        <color indexed="24"/>
      </left>
      <right style="medium">
        <color indexed="24"/>
      </right>
      <top style="thick">
        <color indexed="64"/>
      </top>
      <bottom style="thick">
        <color indexed="64"/>
      </bottom>
      <diagonal/>
    </border>
    <border>
      <left style="medium">
        <color indexed="2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dashed">
        <color indexed="64"/>
      </left>
      <right style="dashed">
        <color indexed="64"/>
      </right>
      <top style="thin">
        <color indexed="64"/>
      </top>
      <bottom style="thin">
        <color indexed="24"/>
      </bottom>
      <diagonal/>
    </border>
    <border>
      <left style="dashed">
        <color indexed="64"/>
      </left>
      <right style="dashed">
        <color indexed="64"/>
      </right>
      <top style="thin">
        <color indexed="24"/>
      </top>
      <bottom style="thick">
        <color indexed="64"/>
      </bottom>
      <diagonal/>
    </border>
    <border>
      <left/>
      <right style="thick">
        <color indexed="64"/>
      </right>
      <top style="thin">
        <color indexed="64"/>
      </top>
      <bottom/>
      <diagonal/>
    </border>
    <border>
      <left style="thin">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dashed">
        <color indexed="64"/>
      </left>
      <right style="thick">
        <color indexed="64"/>
      </right>
      <top style="thin">
        <color indexed="64"/>
      </top>
      <bottom style="thin">
        <color indexed="24"/>
      </bottom>
      <diagonal/>
    </border>
    <border>
      <left style="dashed">
        <color indexed="64"/>
      </left>
      <right style="thick">
        <color indexed="64"/>
      </right>
      <top style="thin">
        <color indexed="24"/>
      </top>
      <bottom style="thick">
        <color indexed="64"/>
      </bottom>
      <diagonal/>
    </border>
    <border>
      <left style="thin">
        <color indexed="64"/>
      </left>
      <right style="dashed">
        <color indexed="64"/>
      </right>
      <top style="thin">
        <color indexed="64"/>
      </top>
      <bottom style="thin">
        <color indexed="24"/>
      </bottom>
      <diagonal/>
    </border>
    <border>
      <left style="thin">
        <color indexed="64"/>
      </left>
      <right style="dashed">
        <color indexed="64"/>
      </right>
      <top style="thin">
        <color indexed="24"/>
      </top>
      <bottom style="thick">
        <color indexed="64"/>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diagonal/>
    </border>
    <border>
      <left style="thin">
        <color auto="1"/>
      </left>
      <right style="thick">
        <color indexed="64"/>
      </right>
      <top style="thin">
        <color auto="1"/>
      </top>
      <bottom style="thick">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391">
    <xf numFmtId="0" fontId="0" fillId="0" borderId="0" xfId="0"/>
    <xf numFmtId="0" fontId="0" fillId="2" borderId="0" xfId="0" applyFill="1"/>
    <xf numFmtId="0" fontId="0" fillId="2" borderId="0" xfId="0" applyFill="1" applyAlignment="1">
      <alignment vertical="center"/>
    </xf>
    <xf numFmtId="0" fontId="2" fillId="2" borderId="0" xfId="0" applyFont="1" applyFill="1" applyAlignment="1">
      <alignment vertical="center"/>
    </xf>
    <xf numFmtId="0" fontId="2" fillId="2" borderId="0" xfId="0" applyFont="1" applyFill="1" applyAlignment="1">
      <alignment horizontal="left" vertical="center"/>
    </xf>
    <xf numFmtId="0" fontId="7" fillId="2" borderId="0" xfId="0" applyFont="1" applyFill="1" applyAlignment="1">
      <alignment vertical="center"/>
    </xf>
    <xf numFmtId="0" fontId="7" fillId="2" borderId="0" xfId="0" applyFont="1" applyFill="1"/>
    <xf numFmtId="0" fontId="2" fillId="2" borderId="1" xfId="0" applyFont="1" applyFill="1" applyBorder="1" applyAlignment="1">
      <alignment vertical="center"/>
    </xf>
    <xf numFmtId="0" fontId="2" fillId="2" borderId="0" xfId="0" applyFont="1" applyFill="1"/>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2" xfId="0" applyFont="1" applyFill="1" applyBorder="1" applyAlignment="1">
      <alignment horizontal="right" vertical="center"/>
    </xf>
    <xf numFmtId="0" fontId="2" fillId="2" borderId="5" xfId="0" applyFont="1" applyFill="1" applyBorder="1" applyAlignment="1">
      <alignment vertical="center"/>
    </xf>
    <xf numFmtId="0" fontId="2" fillId="2" borderId="6" xfId="0" applyFont="1" applyFill="1" applyBorder="1"/>
    <xf numFmtId="0" fontId="2"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 fillId="2" borderId="0" xfId="0" applyFont="1" applyFill="1" applyAlignment="1">
      <alignment horizontal="right" vertical="center"/>
    </xf>
    <xf numFmtId="0" fontId="0" fillId="0" borderId="0" xfId="0" applyAlignment="1">
      <alignment horizontal="center" vertical="top"/>
    </xf>
    <xf numFmtId="0" fontId="2" fillId="2" borderId="5" xfId="0" applyFont="1" applyFill="1" applyBorder="1" applyAlignment="1">
      <alignment horizontal="left" vertical="center"/>
    </xf>
    <xf numFmtId="0" fontId="2" fillId="2" borderId="5" xfId="0" applyFont="1" applyFill="1" applyBorder="1" applyAlignment="1" applyProtection="1">
      <alignment vertical="center" wrapText="1"/>
      <protection locked="0"/>
    </xf>
    <xf numFmtId="0" fontId="2" fillId="2" borderId="5" xfId="0" applyFont="1" applyFill="1" applyBorder="1" applyProtection="1">
      <protection locked="0"/>
    </xf>
    <xf numFmtId="0" fontId="2" fillId="2" borderId="5" xfId="0" applyFont="1" applyFill="1" applyBorder="1"/>
    <xf numFmtId="0" fontId="12" fillId="2" borderId="0" xfId="0" applyFont="1" applyFill="1"/>
    <xf numFmtId="0" fontId="2" fillId="2" borderId="5" xfId="0" applyFont="1" applyFill="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49" fontId="8" fillId="0" borderId="64" xfId="0" applyNumberFormat="1" applyFont="1" applyBorder="1" applyAlignment="1" applyProtection="1">
      <alignment vertical="center"/>
      <protection locked="0"/>
    </xf>
    <xf numFmtId="178" fontId="0" fillId="0" borderId="0" xfId="0" applyNumberFormat="1"/>
    <xf numFmtId="49" fontId="0" fillId="0" borderId="0" xfId="0" applyNumberFormat="1"/>
    <xf numFmtId="49" fontId="8" fillId="0" borderId="73" xfId="0" applyNumberFormat="1" applyFont="1" applyBorder="1" applyAlignment="1" applyProtection="1">
      <alignment vertical="center"/>
      <protection locked="0"/>
    </xf>
    <xf numFmtId="0" fontId="7" fillId="2" borderId="43" xfId="0" applyFont="1" applyFill="1" applyBorder="1" applyAlignment="1">
      <alignment horizontal="center"/>
    </xf>
    <xf numFmtId="0" fontId="3" fillId="2" borderId="43" xfId="0" applyFont="1" applyFill="1" applyBorder="1"/>
    <xf numFmtId="0" fontId="0" fillId="2" borderId="27" xfId="0" applyFill="1" applyBorder="1"/>
    <xf numFmtId="49" fontId="8" fillId="0" borderId="66" xfId="0" applyNumberFormat="1" applyFont="1" applyBorder="1" applyAlignment="1" applyProtection="1">
      <alignment vertical="top" wrapText="1"/>
      <protection locked="0"/>
    </xf>
    <xf numFmtId="0" fontId="2" fillId="2" borderId="5" xfId="0" applyFont="1" applyFill="1" applyBorder="1" applyAlignment="1" applyProtection="1">
      <alignment vertical="center"/>
      <protection locked="0"/>
    </xf>
    <xf numFmtId="0" fontId="2" fillId="2" borderId="75" xfId="0" applyFont="1" applyFill="1" applyBorder="1" applyAlignment="1">
      <alignment horizontal="center" vertical="center" shrinkToFit="1"/>
    </xf>
    <xf numFmtId="0" fontId="0" fillId="2" borderId="43" xfId="0" applyFill="1" applyBorder="1"/>
    <xf numFmtId="0" fontId="0" fillId="0" borderId="43" xfId="0" applyBorder="1" applyAlignment="1">
      <alignment shrinkToFit="1"/>
    </xf>
    <xf numFmtId="0" fontId="0" fillId="0" borderId="43" xfId="0" applyBorder="1" applyAlignment="1">
      <alignment vertical="top"/>
    </xf>
    <xf numFmtId="0" fontId="0" fillId="2" borderId="44" xfId="0" applyFill="1" applyBorder="1"/>
    <xf numFmtId="0" fontId="2" fillId="2" borderId="5" xfId="0" applyFont="1" applyFill="1" applyBorder="1" applyAlignment="1">
      <alignment horizontal="left" vertical="center" wrapText="1"/>
    </xf>
    <xf numFmtId="0" fontId="2" fillId="2" borderId="5" xfId="0" applyFont="1" applyFill="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49" fontId="8" fillId="0" borderId="82" xfId="0" applyNumberFormat="1" applyFont="1" applyBorder="1" applyAlignment="1" applyProtection="1">
      <alignment vertical="top" wrapText="1"/>
      <protection locked="0"/>
    </xf>
    <xf numFmtId="0" fontId="17" fillId="5" borderId="62" xfId="0" applyFont="1" applyFill="1" applyBorder="1" applyAlignment="1">
      <alignment vertical="center"/>
    </xf>
    <xf numFmtId="0" fontId="18" fillId="5" borderId="63" xfId="0" applyFont="1" applyFill="1" applyBorder="1" applyAlignment="1">
      <alignment vertical="center"/>
    </xf>
    <xf numFmtId="0" fontId="18" fillId="5" borderId="72" xfId="0" applyFont="1" applyFill="1" applyBorder="1" applyAlignment="1">
      <alignment vertical="center"/>
    </xf>
    <xf numFmtId="0" fontId="18" fillId="5" borderId="81" xfId="0" applyFont="1" applyFill="1" applyBorder="1" applyAlignment="1">
      <alignment vertical="top"/>
    </xf>
    <xf numFmtId="0" fontId="18" fillId="5" borderId="65" xfId="0" applyFont="1" applyFill="1" applyBorder="1" applyAlignment="1">
      <alignment vertical="top"/>
    </xf>
    <xf numFmtId="0" fontId="18" fillId="5" borderId="62" xfId="0" applyFont="1" applyFill="1" applyBorder="1" applyAlignment="1">
      <alignment vertical="center"/>
    </xf>
    <xf numFmtId="0" fontId="2" fillId="2" borderId="26" xfId="0" applyFont="1" applyFill="1" applyBorder="1" applyAlignment="1">
      <alignment horizontal="center" vertical="center" shrinkToFit="1"/>
    </xf>
    <xf numFmtId="0" fontId="0" fillId="0" borderId="43" xfId="0" applyBorder="1"/>
    <xf numFmtId="0" fontId="0" fillId="0" borderId="27" xfId="0" applyBorder="1"/>
    <xf numFmtId="0" fontId="0" fillId="0" borderId="3" xfId="0" applyBorder="1"/>
    <xf numFmtId="0" fontId="0" fillId="0" borderId="28" xfId="0" applyBorder="1"/>
    <xf numFmtId="0" fontId="21" fillId="2" borderId="0" xfId="0" applyFont="1" applyFill="1" applyAlignment="1">
      <alignment vertical="center" shrinkToFit="1"/>
    </xf>
    <xf numFmtId="0" fontId="21" fillId="0" borderId="0" xfId="0" applyFont="1" applyAlignment="1">
      <alignment vertical="center" shrinkToFit="1"/>
    </xf>
    <xf numFmtId="0" fontId="21" fillId="2" borderId="0" xfId="0" quotePrefix="1" applyFont="1" applyFill="1" applyAlignment="1">
      <alignment horizontal="center" vertical="center" shrinkToFit="1"/>
    </xf>
    <xf numFmtId="0" fontId="21" fillId="0" borderId="0" xfId="0" applyFont="1" applyAlignment="1">
      <alignment horizontal="center" vertical="center" shrinkToFit="1"/>
    </xf>
    <xf numFmtId="0" fontId="2" fillId="2" borderId="5"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0" xfId="0" applyFont="1" applyFill="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0" fillId="0" borderId="24" xfId="0" applyBorder="1" applyAlignment="1">
      <alignment horizontal="center" vertical="center" shrinkToFit="1"/>
    </xf>
    <xf numFmtId="0" fontId="0" fillId="0" borderId="7" xfId="0" applyBorder="1" applyAlignment="1">
      <alignment horizontal="center" vertical="center" shrinkToFit="1"/>
    </xf>
    <xf numFmtId="0" fontId="0" fillId="0" borderId="25" xfId="0" applyBorder="1" applyAlignment="1">
      <alignment horizontal="center" vertical="center" shrinkToFit="1"/>
    </xf>
    <xf numFmtId="0" fontId="0" fillId="0" borderId="0" xfId="0" applyAlignment="1">
      <alignment horizontal="center" vertical="center" shrinkToFit="1"/>
    </xf>
    <xf numFmtId="0" fontId="0" fillId="0" borderId="26" xfId="0" applyBorder="1" applyAlignment="1">
      <alignment horizontal="center" vertical="center" shrinkToFit="1"/>
    </xf>
    <xf numFmtId="0" fontId="0" fillId="0" borderId="3" xfId="0"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24"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8" fillId="2" borderId="0" xfId="0" applyFont="1" applyFill="1" applyAlignment="1">
      <alignment horizontal="center" vertical="center" shrinkToFit="1"/>
    </xf>
    <xf numFmtId="0" fontId="2" fillId="2" borderId="20" xfId="0" applyFont="1" applyFill="1"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2" fillId="2" borderId="5" xfId="0" applyFont="1" applyFill="1" applyBorder="1" applyAlignment="1">
      <alignment horizontal="center" vertical="center"/>
    </xf>
    <xf numFmtId="0" fontId="2" fillId="2" borderId="24" xfId="0" applyFont="1" applyFill="1" applyBorder="1" applyAlignment="1">
      <alignment horizontal="center" vertical="center" shrinkToFit="1"/>
    </xf>
    <xf numFmtId="0" fontId="2" fillId="0" borderId="7"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55" xfId="0" applyFont="1" applyBorder="1" applyAlignment="1">
      <alignment horizontal="center" vertical="center" shrinkToFit="1"/>
    </xf>
    <xf numFmtId="0" fontId="2" fillId="2" borderId="0" xfId="0" applyFont="1" applyFill="1" applyAlignment="1">
      <alignment horizontal="center" vertical="center" shrinkToFit="1"/>
    </xf>
    <xf numFmtId="0" fontId="2" fillId="2" borderId="77" xfId="0" applyFont="1" applyFill="1" applyBorder="1" applyAlignment="1">
      <alignment horizontal="center" vertical="center"/>
    </xf>
    <xf numFmtId="0" fontId="2" fillId="2" borderId="86" xfId="0" applyFont="1" applyFill="1" applyBorder="1" applyAlignment="1">
      <alignment horizontal="center" vertical="center"/>
    </xf>
    <xf numFmtId="0" fontId="2" fillId="2" borderId="20" xfId="0" applyFont="1" applyFill="1" applyBorder="1" applyAlignment="1">
      <alignment horizontal="left" vertical="center"/>
    </xf>
    <xf numFmtId="0" fontId="2" fillId="2" borderId="1" xfId="0" applyFont="1" applyFill="1" applyBorder="1" applyAlignment="1">
      <alignment horizontal="left" vertical="center"/>
    </xf>
    <xf numFmtId="0" fontId="7" fillId="0" borderId="5" xfId="0" applyFont="1" applyBorder="1" applyAlignment="1">
      <alignment horizontal="center" vertical="center"/>
    </xf>
    <xf numFmtId="0" fontId="7" fillId="0" borderId="20" xfId="0" applyFont="1" applyBorder="1" applyAlignment="1">
      <alignment horizontal="center" vertical="center"/>
    </xf>
    <xf numFmtId="0" fontId="0" fillId="2" borderId="1" xfId="0" applyFill="1" applyBorder="1" applyAlignment="1">
      <alignment horizontal="center" vertical="center" shrinkToFit="1"/>
    </xf>
    <xf numFmtId="0" fontId="2" fillId="2" borderId="51" xfId="0" applyFont="1" applyFill="1" applyBorder="1" applyAlignment="1">
      <alignment horizontal="left" vertical="top"/>
    </xf>
    <xf numFmtId="0" fontId="2" fillId="2" borderId="86" xfId="0" applyFont="1" applyFill="1" applyBorder="1" applyAlignment="1">
      <alignment horizontal="left" vertical="top"/>
    </xf>
    <xf numFmtId="0" fontId="3" fillId="2" borderId="68" xfId="0" applyFont="1" applyFill="1" applyBorder="1" applyAlignment="1">
      <alignment horizontal="left" vertical="top"/>
    </xf>
    <xf numFmtId="0" fontId="3" fillId="2" borderId="69" xfId="0" applyFont="1" applyFill="1" applyBorder="1" applyAlignment="1">
      <alignment horizontal="left" vertical="top"/>
    </xf>
    <xf numFmtId="0" fontId="3" fillId="2" borderId="70" xfId="0" applyFont="1" applyFill="1" applyBorder="1" applyAlignment="1">
      <alignment horizontal="left" vertical="top"/>
    </xf>
    <xf numFmtId="0" fontId="3" fillId="2" borderId="34" xfId="0" applyFont="1" applyFill="1" applyBorder="1" applyAlignment="1">
      <alignment horizontal="left" vertical="top"/>
    </xf>
    <xf numFmtId="0" fontId="3" fillId="2" borderId="8" xfId="0" applyFont="1" applyFill="1" applyBorder="1" applyAlignment="1">
      <alignment horizontal="left" vertical="top"/>
    </xf>
    <xf numFmtId="0" fontId="3" fillId="2" borderId="30" xfId="0" applyFont="1" applyFill="1" applyBorder="1" applyAlignment="1">
      <alignment horizontal="left" vertical="top"/>
    </xf>
    <xf numFmtId="0" fontId="3" fillId="2" borderId="43" xfId="0" applyFont="1" applyFill="1" applyBorder="1"/>
    <xf numFmtId="0" fontId="7" fillId="2" borderId="0" xfId="0" applyFont="1" applyFill="1" applyAlignment="1">
      <alignment horizontal="center" vertical="center"/>
    </xf>
    <xf numFmtId="0" fontId="7" fillId="2" borderId="27" xfId="0" applyFont="1" applyFill="1" applyBorder="1"/>
    <xf numFmtId="0" fontId="11" fillId="2" borderId="3" xfId="0" applyFont="1" applyFill="1" applyBorder="1"/>
    <xf numFmtId="0" fontId="11" fillId="2" borderId="28" xfId="0" applyFont="1" applyFill="1" applyBorder="1"/>
    <xf numFmtId="0" fontId="7" fillId="2" borderId="0" xfId="0" applyFont="1" applyFill="1" applyAlignment="1">
      <alignment horizontal="center"/>
    </xf>
    <xf numFmtId="0" fontId="7" fillId="2" borderId="3" xfId="0" applyFont="1" applyFill="1" applyBorder="1" applyAlignment="1">
      <alignment horizontal="center"/>
    </xf>
    <xf numFmtId="0" fontId="3" fillId="2" borderId="74" xfId="0" applyFont="1" applyFill="1" applyBorder="1" applyAlignment="1">
      <alignment horizontal="left" vertical="center"/>
    </xf>
    <xf numFmtId="0" fontId="3" fillId="0" borderId="1" xfId="0" applyFont="1" applyBorder="1" applyAlignment="1">
      <alignment horizontal="left" vertical="center"/>
    </xf>
    <xf numFmtId="0" fontId="3" fillId="0" borderId="49" xfId="0" applyFont="1" applyBorder="1" applyAlignment="1">
      <alignment horizontal="left" vertical="center"/>
    </xf>
    <xf numFmtId="0" fontId="3" fillId="2" borderId="19" xfId="0" applyFont="1" applyFill="1" applyBorder="1" applyAlignment="1">
      <alignment horizontal="left" vertical="top" wrapText="1"/>
    </xf>
    <xf numFmtId="0" fontId="3" fillId="2" borderId="0" xfId="0" applyFont="1" applyFill="1" applyAlignment="1">
      <alignment horizontal="left" vertical="top" wrapText="1"/>
    </xf>
    <xf numFmtId="0" fontId="3" fillId="0" borderId="50" xfId="0" applyFont="1" applyBorder="1" applyAlignment="1">
      <alignment horizontal="left" wrapText="1"/>
    </xf>
    <xf numFmtId="0" fontId="3" fillId="0" borderId="3" xfId="0" applyFont="1" applyBorder="1" applyAlignment="1">
      <alignment horizontal="left" wrapText="1"/>
    </xf>
    <xf numFmtId="0" fontId="4" fillId="2" borderId="1" xfId="0" applyFont="1" applyFill="1" applyBorder="1" applyAlignment="1">
      <alignment horizontal="left" vertical="center"/>
    </xf>
    <xf numFmtId="0" fontId="0" fillId="0" borderId="49" xfId="0" applyBorder="1" applyAlignment="1">
      <alignment vertical="center"/>
    </xf>
    <xf numFmtId="0" fontId="13" fillId="2" borderId="43" xfId="0" applyFont="1" applyFill="1" applyBorder="1" applyAlignment="1">
      <alignment horizontal="left" vertical="center"/>
    </xf>
    <xf numFmtId="0" fontId="0" fillId="0" borderId="43" xfId="0" applyBorder="1" applyAlignment="1">
      <alignment horizontal="left" vertical="center"/>
    </xf>
    <xf numFmtId="0" fontId="13" fillId="2" borderId="0" xfId="0" applyFont="1" applyFill="1" applyAlignment="1">
      <alignment horizontal="left" vertical="center"/>
    </xf>
    <xf numFmtId="0" fontId="0" fillId="0" borderId="0" xfId="0" applyAlignment="1">
      <alignment horizontal="left" vertical="center"/>
    </xf>
    <xf numFmtId="0" fontId="11" fillId="2" borderId="69" xfId="0" applyFont="1" applyFill="1" applyBorder="1" applyAlignment="1">
      <alignment horizontal="center"/>
    </xf>
    <xf numFmtId="0" fontId="11" fillId="2" borderId="70" xfId="0" applyFont="1" applyFill="1" applyBorder="1" applyAlignment="1">
      <alignment horizontal="center"/>
    </xf>
    <xf numFmtId="0" fontId="7" fillId="2" borderId="44" xfId="0" applyFont="1" applyFill="1" applyBorder="1"/>
    <xf numFmtId="0" fontId="3" fillId="2" borderId="31" xfId="0" applyFont="1" applyFill="1" applyBorder="1" applyAlignment="1">
      <alignment vertical="top"/>
    </xf>
    <xf numFmtId="0" fontId="7" fillId="2" borderId="5" xfId="0" applyFont="1" applyFill="1" applyBorder="1" applyAlignment="1">
      <alignment vertical="top"/>
    </xf>
    <xf numFmtId="0" fontId="7" fillId="2" borderId="32" xfId="0" applyFont="1" applyFill="1" applyBorder="1" applyAlignment="1">
      <alignment vertical="top"/>
    </xf>
    <xf numFmtId="0" fontId="7" fillId="2" borderId="33" xfId="0" applyFont="1" applyFill="1" applyBorder="1" applyAlignment="1">
      <alignment vertical="top"/>
    </xf>
    <xf numFmtId="0" fontId="3" fillId="2" borderId="68" xfId="0" applyFont="1" applyFill="1" applyBorder="1" applyAlignment="1">
      <alignment vertical="top"/>
    </xf>
    <xf numFmtId="0" fontId="3" fillId="2" borderId="69" xfId="0" applyFont="1" applyFill="1" applyBorder="1" applyAlignment="1">
      <alignment vertical="top"/>
    </xf>
    <xf numFmtId="0" fontId="3" fillId="2" borderId="71" xfId="0" applyFont="1" applyFill="1" applyBorder="1" applyAlignment="1">
      <alignment vertical="top"/>
    </xf>
    <xf numFmtId="0" fontId="3" fillId="2" borderId="34" xfId="0" applyFont="1" applyFill="1" applyBorder="1" applyAlignment="1">
      <alignment vertical="top"/>
    </xf>
    <xf numFmtId="0" fontId="3" fillId="2" borderId="8" xfId="0" applyFont="1" applyFill="1" applyBorder="1" applyAlignment="1">
      <alignment vertical="top"/>
    </xf>
    <xf numFmtId="0" fontId="3" fillId="2" borderId="55" xfId="0" applyFont="1" applyFill="1" applyBorder="1" applyAlignment="1">
      <alignment vertical="top"/>
    </xf>
    <xf numFmtId="0" fontId="3" fillId="2" borderId="68" xfId="0" applyFont="1" applyFill="1" applyBorder="1" applyAlignment="1">
      <alignment vertical="center" wrapText="1"/>
    </xf>
    <xf numFmtId="0" fontId="3" fillId="2" borderId="69" xfId="0" applyFont="1" applyFill="1" applyBorder="1" applyAlignment="1">
      <alignment vertical="center" wrapText="1"/>
    </xf>
    <xf numFmtId="0" fontId="3" fillId="2" borderId="71" xfId="0" applyFont="1" applyFill="1" applyBorder="1" applyAlignment="1">
      <alignment vertical="center" wrapText="1"/>
    </xf>
    <xf numFmtId="0" fontId="3" fillId="2" borderId="34" xfId="0" applyFont="1" applyFill="1" applyBorder="1" applyAlignment="1">
      <alignment vertical="center" wrapText="1"/>
    </xf>
    <xf numFmtId="0" fontId="3" fillId="2" borderId="8" xfId="0" applyFont="1" applyFill="1" applyBorder="1" applyAlignment="1">
      <alignment vertical="center" wrapText="1"/>
    </xf>
    <xf numFmtId="0" fontId="3" fillId="2" borderId="55" xfId="0" applyFont="1" applyFill="1" applyBorder="1" applyAlignment="1">
      <alignment vertical="center" wrapText="1"/>
    </xf>
    <xf numFmtId="0" fontId="3" fillId="2" borderId="0" xfId="0" applyFont="1" applyFill="1" applyAlignment="1">
      <alignment wrapText="1"/>
    </xf>
    <xf numFmtId="0" fontId="7" fillId="2" borderId="0" xfId="0" applyFont="1" applyFill="1" applyAlignment="1">
      <alignment wrapText="1"/>
    </xf>
    <xf numFmtId="0" fontId="11" fillId="2" borderId="3" xfId="0" applyFont="1" applyFill="1" applyBorder="1" applyAlignment="1">
      <alignment wrapText="1"/>
    </xf>
    <xf numFmtId="0" fontId="3" fillId="2" borderId="0" xfId="0" applyFont="1" applyFill="1"/>
    <xf numFmtId="0" fontId="7" fillId="2" borderId="0" xfId="0" applyFont="1" applyFill="1"/>
    <xf numFmtId="0" fontId="7" fillId="2" borderId="27" xfId="0" applyFont="1" applyFill="1" applyBorder="1" applyAlignment="1">
      <alignment horizontal="center"/>
    </xf>
    <xf numFmtId="0" fontId="7" fillId="2" borderId="28" xfId="0" applyFont="1" applyFill="1" applyBorder="1" applyAlignment="1">
      <alignment horizont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19" xfId="0" applyFont="1" applyFill="1" applyBorder="1" applyAlignment="1">
      <alignment horizontal="center" vertical="center"/>
    </xf>
    <xf numFmtId="0" fontId="0" fillId="2" borderId="5" xfId="0" applyFill="1" applyBorder="1" applyAlignment="1">
      <alignment horizontal="left" vertical="center" shrinkToFit="1"/>
    </xf>
    <xf numFmtId="0" fontId="0" fillId="0" borderId="5" xfId="0" applyBorder="1" applyAlignment="1">
      <alignment horizontal="left" vertical="center" shrinkToFit="1"/>
    </xf>
    <xf numFmtId="0" fontId="14" fillId="3" borderId="42" xfId="0" applyFont="1" applyFill="1" applyBorder="1" applyAlignment="1">
      <alignment horizontal="center" vertical="center"/>
    </xf>
    <xf numFmtId="0" fontId="14" fillId="3" borderId="43" xfId="0" applyFont="1" applyFill="1" applyBorder="1" applyAlignment="1">
      <alignment horizontal="center" vertical="center"/>
    </xf>
    <xf numFmtId="0" fontId="14" fillId="3" borderId="44" xfId="0" applyFont="1" applyFill="1" applyBorder="1" applyAlignment="1">
      <alignment horizontal="center" vertical="center"/>
    </xf>
    <xf numFmtId="0" fontId="14" fillId="3" borderId="50"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0" xfId="0" applyFont="1" applyFill="1" applyAlignment="1">
      <alignment horizontal="center" vertical="center"/>
    </xf>
    <xf numFmtId="0" fontId="14" fillId="3" borderId="27"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0" fillId="0" borderId="67" xfId="0" applyBorder="1" applyAlignment="1">
      <alignment horizontal="left" vertical="center" shrinkToFit="1"/>
    </xf>
    <xf numFmtId="0" fontId="2" fillId="2" borderId="51" xfId="0" applyFont="1" applyFill="1" applyBorder="1" applyAlignment="1">
      <alignment horizontal="center" vertical="center" wrapText="1"/>
    </xf>
    <xf numFmtId="0" fontId="0" fillId="0" borderId="83" xfId="0" applyBorder="1" applyAlignment="1">
      <alignment vertical="center" wrapText="1"/>
    </xf>
    <xf numFmtId="0" fontId="0" fillId="0" borderId="84" xfId="0" applyBorder="1" applyAlignment="1">
      <alignment vertical="center" wrapText="1"/>
    </xf>
    <xf numFmtId="0" fontId="0" fillId="0" borderId="50"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2" borderId="85" xfId="0" applyFont="1" applyFill="1" applyBorder="1" applyAlignment="1">
      <alignment horizontal="center" vertical="center" shrinkToFit="1"/>
    </xf>
    <xf numFmtId="0" fontId="0" fillId="0" borderId="83" xfId="0" applyBorder="1" applyAlignment="1">
      <alignment vertical="center" shrinkToFit="1"/>
    </xf>
    <xf numFmtId="0" fontId="0" fillId="0" borderId="84" xfId="0" applyBorder="1" applyAlignment="1">
      <alignment vertical="center" shrinkToFit="1"/>
    </xf>
    <xf numFmtId="0" fontId="0" fillId="0" borderId="26"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2" fillId="2" borderId="5" xfId="0" applyFont="1" applyFill="1" applyBorder="1" applyAlignment="1" applyProtection="1">
      <alignment vertical="center" wrapText="1"/>
      <protection locked="0"/>
    </xf>
    <xf numFmtId="0" fontId="2" fillId="2" borderId="5" xfId="0" applyFont="1" applyFill="1" applyBorder="1" applyAlignment="1">
      <alignment horizontal="left" vertical="center" wrapText="1"/>
    </xf>
    <xf numFmtId="0" fontId="2" fillId="2" borderId="5" xfId="0" applyFont="1" applyFill="1" applyBorder="1" applyAlignment="1">
      <alignment vertical="center" wrapText="1"/>
    </xf>
    <xf numFmtId="0" fontId="2" fillId="2" borderId="5"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 fillId="2" borderId="5" xfId="0" applyFont="1" applyFill="1" applyBorder="1" applyAlignment="1" applyProtection="1">
      <alignment vertical="center"/>
      <protection locked="0"/>
    </xf>
    <xf numFmtId="0" fontId="2" fillId="2" borderId="5" xfId="0" applyFont="1" applyFill="1" applyBorder="1" applyAlignment="1">
      <alignment horizontal="left" vertical="center"/>
    </xf>
    <xf numFmtId="0" fontId="2" fillId="2" borderId="5" xfId="0" applyFont="1" applyFill="1" applyBorder="1" applyProtection="1">
      <protection locked="0"/>
    </xf>
    <xf numFmtId="0" fontId="2" fillId="2" borderId="5" xfId="0" applyFont="1" applyFill="1" applyBorder="1" applyAlignment="1">
      <alignment vertical="center"/>
    </xf>
    <xf numFmtId="0" fontId="2" fillId="2" borderId="5" xfId="0" applyFont="1" applyFill="1" applyBorder="1"/>
    <xf numFmtId="0" fontId="2" fillId="2" borderId="5" xfId="0" applyFont="1" applyFill="1" applyBorder="1" applyAlignment="1" applyProtection="1">
      <alignment horizontal="left" vertical="center"/>
      <protection locked="0"/>
    </xf>
    <xf numFmtId="0" fontId="2" fillId="0" borderId="5" xfId="0" applyFont="1" applyBorder="1" applyAlignment="1" applyProtection="1">
      <alignment horizontal="center" vertical="center"/>
      <protection locked="0"/>
    </xf>
    <xf numFmtId="0" fontId="2" fillId="2" borderId="5" xfId="0" applyFont="1" applyFill="1" applyBorder="1" applyAlignment="1" applyProtection="1">
      <alignment horizontal="left" vertical="top"/>
      <protection locked="0"/>
    </xf>
    <xf numFmtId="0" fontId="2" fillId="2" borderId="5" xfId="0" applyFont="1" applyFill="1" applyBorder="1" applyAlignment="1" applyProtection="1">
      <alignment horizontal="left" vertical="center" wrapText="1"/>
      <protection locked="0"/>
    </xf>
    <xf numFmtId="0" fontId="20" fillId="2" borderId="0" xfId="0" applyFont="1" applyFill="1" applyAlignment="1">
      <alignment horizontal="center" vertical="center"/>
    </xf>
    <xf numFmtId="0" fontId="2" fillId="2" borderId="7" xfId="0" applyFont="1" applyFill="1" applyBorder="1" applyAlignment="1">
      <alignment vertical="center"/>
    </xf>
    <xf numFmtId="0" fontId="2" fillId="2" borderId="21" xfId="0" applyFont="1" applyFill="1" applyBorder="1" applyAlignment="1">
      <alignment vertical="center"/>
    </xf>
    <xf numFmtId="0" fontId="2" fillId="2" borderId="0" xfId="0" applyFont="1" applyFill="1" applyAlignment="1">
      <alignment vertical="center"/>
    </xf>
    <xf numFmtId="0" fontId="2" fillId="2" borderId="9" xfId="0" applyFont="1" applyFill="1" applyBorder="1" applyAlignment="1">
      <alignment vertical="center"/>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2" fillId="2" borderId="48" xfId="0" applyFont="1" applyFill="1" applyBorder="1" applyAlignment="1">
      <alignment vertical="center"/>
    </xf>
    <xf numFmtId="0" fontId="7" fillId="2" borderId="48" xfId="0" applyFont="1" applyFill="1" applyBorder="1"/>
    <xf numFmtId="0" fontId="7" fillId="2" borderId="26" xfId="0" applyFont="1" applyFill="1" applyBorder="1"/>
    <xf numFmtId="0" fontId="3" fillId="2" borderId="5" xfId="0" applyFont="1" applyFill="1" applyBorder="1" applyAlignment="1">
      <alignment horizontal="left" vertical="top"/>
    </xf>
    <xf numFmtId="0" fontId="2" fillId="2" borderId="43" xfId="0" applyFont="1" applyFill="1" applyBorder="1" applyAlignment="1">
      <alignment horizontal="center" vertical="center" shrinkToFit="1"/>
    </xf>
    <xf numFmtId="0" fontId="15" fillId="2" borderId="0" xfId="0" applyFont="1" applyFill="1" applyAlignment="1">
      <alignment horizontal="center" vertical="center" shrinkToFit="1"/>
    </xf>
    <xf numFmtId="0" fontId="0" fillId="0" borderId="0" xfId="0" applyAlignment="1">
      <alignment horizontal="center" shrinkToFit="1"/>
    </xf>
    <xf numFmtId="0" fontId="10" fillId="2" borderId="20" xfId="0" applyFont="1" applyFill="1" applyBorder="1" applyAlignment="1">
      <alignment horizontal="left" vertical="center"/>
    </xf>
    <xf numFmtId="0" fontId="10" fillId="2" borderId="1" xfId="0" applyFont="1" applyFill="1" applyBorder="1" applyAlignment="1">
      <alignment horizontal="left" vertical="center"/>
    </xf>
    <xf numFmtId="0" fontId="10" fillId="2" borderId="49" xfId="0" applyFont="1" applyFill="1" applyBorder="1" applyAlignment="1">
      <alignment horizontal="left" vertical="center"/>
    </xf>
    <xf numFmtId="0" fontId="5" fillId="2" borderId="58"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61"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9" fillId="2" borderId="35" xfId="0" applyFont="1" applyFill="1" applyBorder="1" applyAlignment="1">
      <alignment vertical="center"/>
    </xf>
    <xf numFmtId="0" fontId="9" fillId="2" borderId="36" xfId="0" applyFont="1" applyFill="1" applyBorder="1" applyAlignment="1">
      <alignment vertical="center"/>
    </xf>
    <xf numFmtId="0" fontId="9" fillId="2" borderId="37" xfId="0" applyFont="1" applyFill="1" applyBorder="1" applyAlignment="1">
      <alignment vertical="center"/>
    </xf>
    <xf numFmtId="0" fontId="9" fillId="2" borderId="38" xfId="0" applyFont="1" applyFill="1" applyBorder="1" applyAlignment="1">
      <alignment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9" fillId="2" borderId="42" xfId="0" applyFont="1" applyFill="1" applyBorder="1" applyAlignment="1">
      <alignment horizontal="center" vertical="center" shrinkToFit="1"/>
    </xf>
    <xf numFmtId="0" fontId="9" fillId="2" borderId="43" xfId="0" applyFont="1" applyFill="1" applyBorder="1" applyAlignment="1">
      <alignment horizontal="center" vertical="center" shrinkToFit="1"/>
    </xf>
    <xf numFmtId="0" fontId="9" fillId="2" borderId="44"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0" xfId="0" applyFont="1" applyFill="1" applyAlignment="1">
      <alignment horizontal="center" vertical="center" shrinkToFit="1"/>
    </xf>
    <xf numFmtId="0" fontId="9" fillId="2" borderId="27" xfId="0" applyFont="1" applyFill="1" applyBorder="1" applyAlignment="1">
      <alignment horizontal="center" vertical="center" shrinkToFit="1"/>
    </xf>
    <xf numFmtId="0" fontId="9" fillId="2" borderId="29"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30" xfId="0" applyFont="1" applyFill="1" applyBorder="1" applyAlignment="1">
      <alignment horizontal="center" vertical="center" shrinkToFit="1"/>
    </xf>
    <xf numFmtId="0" fontId="0" fillId="2" borderId="27" xfId="0" applyFill="1" applyBorder="1" applyAlignment="1">
      <alignment vertical="center"/>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5" xfId="0" applyFont="1" applyFill="1" applyBorder="1" applyAlignment="1" applyProtection="1">
      <alignment horizontal="left"/>
      <protection locked="0"/>
    </xf>
    <xf numFmtId="0" fontId="2" fillId="2" borderId="51"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29"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55" xfId="0" applyFont="1" applyFill="1" applyBorder="1" applyAlignment="1">
      <alignment horizontal="center" vertical="center" shrinkToFit="1"/>
    </xf>
    <xf numFmtId="0" fontId="6" fillId="4" borderId="52" xfId="0" applyFont="1" applyFill="1" applyBorder="1" applyAlignment="1">
      <alignment horizontal="center" vertical="center"/>
    </xf>
    <xf numFmtId="0" fontId="6" fillId="4" borderId="53" xfId="0" applyFont="1" applyFill="1" applyBorder="1" applyAlignment="1">
      <alignment horizontal="center" vertical="center"/>
    </xf>
    <xf numFmtId="0" fontId="6" fillId="4" borderId="54" xfId="0" applyFont="1" applyFill="1" applyBorder="1" applyAlignment="1">
      <alignment horizontal="center" vertical="center"/>
    </xf>
    <xf numFmtId="0" fontId="2" fillId="2" borderId="50" xfId="0" applyFont="1" applyFill="1" applyBorder="1" applyAlignment="1">
      <alignment horizontal="left" vertical="center" shrinkToFit="1"/>
    </xf>
    <xf numFmtId="0" fontId="0" fillId="0" borderId="3" xfId="0" applyBorder="1" applyAlignment="1">
      <alignment horizontal="left" vertical="center" shrinkToFit="1"/>
    </xf>
    <xf numFmtId="0" fontId="2" fillId="2" borderId="85" xfId="0" applyFont="1" applyFill="1" applyBorder="1" applyAlignment="1">
      <alignment horizontal="left" vertical="top"/>
    </xf>
    <xf numFmtId="0" fontId="0" fillId="0" borderId="86" xfId="0" applyBorder="1"/>
    <xf numFmtId="0" fontId="0" fillId="0" borderId="87" xfId="0" applyBorder="1"/>
    <xf numFmtId="0" fontId="2" fillId="2" borderId="26"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0" fillId="0" borderId="28" xfId="0" applyBorder="1" applyAlignment="1">
      <alignment vertical="center" shrinkToFit="1"/>
    </xf>
    <xf numFmtId="0" fontId="19" fillId="2" borderId="0" xfId="0" applyFont="1" applyFill="1" applyAlignment="1">
      <alignment horizontal="center" vertical="center" shrinkToFit="1"/>
    </xf>
    <xf numFmtId="0" fontId="19" fillId="0" borderId="0" xfId="0" applyFont="1" applyAlignment="1">
      <alignment horizontal="center" vertical="center" shrinkToFit="1"/>
    </xf>
    <xf numFmtId="0" fontId="2" fillId="2" borderId="22"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2" fillId="2" borderId="20" xfId="0" applyFont="1" applyFill="1"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horizontal="center" vertical="center" shrinkToFit="1"/>
    </xf>
    <xf numFmtId="0" fontId="5" fillId="2" borderId="0" xfId="0" applyFont="1" applyFill="1" applyAlignment="1">
      <alignment horizontal="left" vertical="center" shrinkToFit="1"/>
    </xf>
    <xf numFmtId="0" fontId="0" fillId="0" borderId="0" xfId="0" applyAlignment="1">
      <alignment horizontal="left" vertical="center" shrinkToFit="1"/>
    </xf>
    <xf numFmtId="0" fontId="0" fillId="0" borderId="27" xfId="0" applyBorder="1" applyAlignment="1">
      <alignment horizontal="left" vertical="center" shrinkToFit="1"/>
    </xf>
    <xf numFmtId="0" fontId="0" fillId="0" borderId="28" xfId="0" applyBorder="1" applyAlignment="1">
      <alignment horizontal="left" vertical="center" shrinkToFit="1"/>
    </xf>
    <xf numFmtId="177" fontId="2" fillId="2" borderId="15" xfId="0" applyNumberFormat="1" applyFont="1" applyFill="1" applyBorder="1" applyAlignment="1">
      <alignment horizontal="center"/>
    </xf>
    <xf numFmtId="177" fontId="2" fillId="2" borderId="16" xfId="0" applyNumberFormat="1" applyFont="1" applyFill="1" applyBorder="1" applyAlignment="1">
      <alignment horizontal="center"/>
    </xf>
    <xf numFmtId="0" fontId="2" fillId="2" borderId="0" xfId="0" applyFont="1" applyFill="1" applyAlignment="1">
      <alignment vertical="center" shrinkToFit="1"/>
    </xf>
    <xf numFmtId="0" fontId="0" fillId="0" borderId="0" xfId="0" applyAlignment="1">
      <alignment vertical="center"/>
    </xf>
    <xf numFmtId="0" fontId="2" fillId="2" borderId="18" xfId="0" applyFont="1" applyFill="1" applyBorder="1" applyAlignment="1">
      <alignment horizontal="center" vertical="center" shrinkToFit="1"/>
    </xf>
    <xf numFmtId="0" fontId="5" fillId="0" borderId="7" xfId="0" applyFont="1" applyBorder="1" applyAlignment="1">
      <alignment vertical="center" shrinkToFit="1"/>
    </xf>
    <xf numFmtId="0" fontId="0" fillId="0" borderId="7" xfId="0" applyBorder="1" applyAlignment="1">
      <alignment vertical="center" shrinkToFit="1"/>
    </xf>
    <xf numFmtId="0" fontId="0" fillId="0" borderId="21" xfId="0" applyBorder="1" applyAlignment="1">
      <alignment vertical="center" shrinkToFit="1"/>
    </xf>
    <xf numFmtId="0" fontId="0" fillId="0" borderId="0" xfId="0" applyAlignment="1">
      <alignment vertical="center" shrinkToFit="1"/>
    </xf>
    <xf numFmtId="0" fontId="0" fillId="0" borderId="9" xfId="0" applyBorder="1" applyAlignment="1">
      <alignment vertical="center" shrinkToFit="1"/>
    </xf>
    <xf numFmtId="0" fontId="2" fillId="2" borderId="19" xfId="0" applyFont="1" applyFill="1" applyBorder="1" applyAlignment="1">
      <alignment horizontal="left" shrinkToFit="1"/>
    </xf>
    <xf numFmtId="0" fontId="0" fillId="0" borderId="0" xfId="0" applyAlignment="1">
      <alignment horizontal="left" shrinkToFit="1"/>
    </xf>
    <xf numFmtId="0" fontId="10" fillId="2" borderId="0" xfId="0" applyFont="1" applyFill="1" applyAlignment="1">
      <alignment horizontal="left" shrinkToFit="1"/>
    </xf>
    <xf numFmtId="0" fontId="16" fillId="0" borderId="0" xfId="0" applyFont="1" applyAlignment="1">
      <alignment horizontal="left" shrinkToFit="1"/>
    </xf>
    <xf numFmtId="0" fontId="2" fillId="2" borderId="0" xfId="0" applyFont="1" applyFill="1" applyAlignment="1">
      <alignment horizontal="center" shrinkToFit="1"/>
    </xf>
    <xf numFmtId="0" fontId="2" fillId="2" borderId="17" xfId="0" applyFont="1" applyFill="1"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2" fillId="2" borderId="56" xfId="0" applyFont="1" applyFill="1" applyBorder="1" applyAlignment="1">
      <alignment horizontal="center" vertical="center" shrinkToFit="1"/>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0" fontId="2" fillId="2" borderId="21" xfId="0" applyFont="1" applyFill="1" applyBorder="1" applyAlignment="1">
      <alignment horizontal="center"/>
    </xf>
    <xf numFmtId="0" fontId="2" fillId="2" borderId="9" xfId="0" applyFont="1" applyFill="1" applyBorder="1" applyAlignment="1">
      <alignment horizontal="center"/>
    </xf>
    <xf numFmtId="0" fontId="2" fillId="2" borderId="4" xfId="0" applyFont="1" applyFill="1" applyBorder="1" applyAlignment="1">
      <alignment horizontal="center"/>
    </xf>
    <xf numFmtId="0" fontId="5" fillId="2" borderId="24" xfId="0" applyFont="1" applyFill="1" applyBorder="1" applyAlignment="1">
      <alignment horizontal="center" shrinkToFit="1"/>
    </xf>
    <xf numFmtId="0" fontId="5" fillId="2" borderId="7" xfId="0" applyFont="1" applyFill="1" applyBorder="1" applyAlignment="1">
      <alignment horizontal="center" shrinkToFit="1"/>
    </xf>
    <xf numFmtId="0" fontId="5" fillId="2" borderId="25" xfId="0" applyFont="1" applyFill="1" applyBorder="1" applyAlignment="1">
      <alignment horizontal="center" shrinkToFit="1"/>
    </xf>
    <xf numFmtId="0" fontId="5" fillId="2" borderId="0" xfId="0" applyFont="1" applyFill="1" applyAlignment="1">
      <alignment horizontal="center" shrinkToFit="1"/>
    </xf>
    <xf numFmtId="0" fontId="5" fillId="2" borderId="26" xfId="0" applyFont="1" applyFill="1" applyBorder="1" applyAlignment="1">
      <alignment horizontal="center" shrinkToFit="1"/>
    </xf>
    <xf numFmtId="0" fontId="5" fillId="2" borderId="3" xfId="0" applyFont="1" applyFill="1" applyBorder="1" applyAlignment="1">
      <alignment horizontal="center" shrinkToFit="1"/>
    </xf>
    <xf numFmtId="0" fontId="0" fillId="0" borderId="0" xfId="0"/>
    <xf numFmtId="0" fontId="2" fillId="2" borderId="7"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3" xfId="0" applyFont="1" applyFill="1" applyBorder="1" applyAlignment="1">
      <alignment vertical="center" wrapText="1"/>
    </xf>
    <xf numFmtId="0" fontId="0" fillId="0" borderId="14" xfId="0" applyBorder="1" applyAlignment="1">
      <alignment vertical="center" wrapText="1"/>
    </xf>
    <xf numFmtId="0" fontId="2" fillId="2" borderId="68" xfId="0" applyFont="1" applyFill="1" applyBorder="1" applyAlignment="1">
      <alignment horizontal="center" vertical="center" shrinkToFit="1"/>
    </xf>
    <xf numFmtId="0" fontId="0" fillId="0" borderId="69" xfId="0" applyBorder="1" applyAlignment="1">
      <alignment horizontal="center" vertical="center" shrinkToFit="1"/>
    </xf>
    <xf numFmtId="0" fontId="0" fillId="0" borderId="71" xfId="0" applyBorder="1" applyAlignment="1">
      <alignment horizontal="center" vertical="center" shrinkToFit="1"/>
    </xf>
    <xf numFmtId="0" fontId="0" fillId="2" borderId="68" xfId="0" applyFill="1" applyBorder="1" applyAlignment="1">
      <alignment vertical="center" shrinkToFit="1"/>
    </xf>
    <xf numFmtId="0" fontId="0" fillId="0" borderId="69" xfId="0" applyBorder="1" applyAlignment="1">
      <alignment vertical="center" shrinkToFit="1"/>
    </xf>
    <xf numFmtId="0" fontId="0" fillId="0" borderId="70" xfId="0" applyBorder="1" applyAlignment="1">
      <alignment vertical="center" shrinkToFit="1"/>
    </xf>
    <xf numFmtId="0" fontId="5" fillId="0" borderId="2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8" xfId="0" applyFont="1" applyBorder="1" applyAlignment="1">
      <alignment horizontal="center" vertical="center" wrapText="1"/>
    </xf>
    <xf numFmtId="0" fontId="0" fillId="2" borderId="19" xfId="0" applyFill="1" applyBorder="1" applyAlignment="1">
      <alignment vertical="top" wrapText="1"/>
    </xf>
    <xf numFmtId="0" fontId="0" fillId="0" borderId="0" xfId="0" applyAlignment="1">
      <alignment wrapText="1"/>
    </xf>
    <xf numFmtId="0" fontId="0" fillId="0" borderId="27" xfId="0" applyBorder="1" applyAlignment="1">
      <alignment wrapText="1"/>
    </xf>
    <xf numFmtId="0" fontId="0" fillId="0" borderId="19" xfId="0" applyBorder="1" applyAlignment="1">
      <alignment wrapText="1"/>
    </xf>
    <xf numFmtId="0" fontId="0" fillId="0" borderId="29" xfId="0" applyBorder="1" applyAlignment="1">
      <alignment wrapText="1"/>
    </xf>
    <xf numFmtId="0" fontId="0" fillId="0" borderId="8" xfId="0" applyBorder="1" applyAlignment="1">
      <alignment wrapText="1"/>
    </xf>
    <xf numFmtId="0" fontId="0" fillId="0" borderId="30" xfId="0" applyBorder="1" applyAlignment="1">
      <alignment wrapText="1"/>
    </xf>
    <xf numFmtId="0" fontId="2" fillId="0" borderId="19" xfId="0" applyFont="1" applyBorder="1"/>
    <xf numFmtId="0" fontId="2" fillId="0" borderId="0" xfId="0" applyFont="1"/>
    <xf numFmtId="0" fontId="2" fillId="0" borderId="27" xfId="0" applyFont="1" applyBorder="1"/>
    <xf numFmtId="0" fontId="0" fillId="0" borderId="5" xfId="0" applyBorder="1" applyAlignment="1">
      <alignment horizontal="center" vertical="center" shrinkToFit="1"/>
    </xf>
    <xf numFmtId="0" fontId="0" fillId="0" borderId="5" xfId="0" applyBorder="1" applyAlignment="1">
      <alignment shrinkToFit="1"/>
    </xf>
    <xf numFmtId="0" fontId="0" fillId="0" borderId="33" xfId="0" applyBorder="1" applyAlignment="1">
      <alignment horizontal="center" vertical="center" shrinkToFit="1"/>
    </xf>
    <xf numFmtId="0" fontId="0" fillId="0" borderId="33" xfId="0" applyBorder="1" applyAlignment="1">
      <alignment shrinkToFit="1"/>
    </xf>
    <xf numFmtId="0" fontId="0" fillId="2" borderId="5" xfId="0" applyFill="1" applyBorder="1" applyAlignment="1">
      <alignment vertical="center" shrinkToFit="1"/>
    </xf>
    <xf numFmtId="0" fontId="0" fillId="0" borderId="5" xfId="0" applyBorder="1" applyAlignment="1">
      <alignment vertical="center" shrinkToFit="1"/>
    </xf>
    <xf numFmtId="0" fontId="0" fillId="0" borderId="67" xfId="0" applyBorder="1" applyAlignment="1">
      <alignment vertical="center" shrinkToFit="1"/>
    </xf>
    <xf numFmtId="0" fontId="0" fillId="0" borderId="33" xfId="0" applyBorder="1" applyAlignment="1">
      <alignment vertical="center" shrinkToFit="1"/>
    </xf>
    <xf numFmtId="0" fontId="0" fillId="0" borderId="80" xfId="0" applyBorder="1" applyAlignment="1">
      <alignment vertical="center" shrinkToFit="1"/>
    </xf>
    <xf numFmtId="0" fontId="2" fillId="2" borderId="89" xfId="0" applyFont="1" applyFill="1" applyBorder="1" applyAlignment="1">
      <alignment horizontal="left" vertical="center" shrinkToFit="1"/>
    </xf>
    <xf numFmtId="0" fontId="0" fillId="0" borderId="89" xfId="0" applyBorder="1" applyAlignment="1">
      <alignment horizontal="left" vertical="center" shrinkToFit="1"/>
    </xf>
    <xf numFmtId="0" fontId="0" fillId="0" borderId="78" xfId="0" applyBorder="1" applyAlignment="1">
      <alignment horizontal="left" vertical="center" shrinkToFit="1"/>
    </xf>
    <xf numFmtId="0" fontId="0" fillId="0" borderId="89" xfId="0" applyBorder="1" applyAlignment="1">
      <alignment vertical="center" shrinkToFit="1"/>
    </xf>
    <xf numFmtId="0" fontId="0" fillId="0" borderId="78" xfId="0" applyBorder="1" applyAlignment="1">
      <alignment vertical="center" shrinkToFit="1"/>
    </xf>
    <xf numFmtId="0" fontId="2" fillId="2" borderId="19" xfId="0" applyFont="1" applyFill="1" applyBorder="1" applyAlignment="1">
      <alignment horizontal="left" vertical="top" shrinkToFit="1"/>
    </xf>
    <xf numFmtId="0" fontId="0" fillId="0" borderId="0" xfId="0" applyAlignment="1">
      <alignment shrinkToFit="1"/>
    </xf>
    <xf numFmtId="0" fontId="0" fillId="0" borderId="19" xfId="0" applyBorder="1" applyAlignment="1">
      <alignment shrinkToFit="1"/>
    </xf>
    <xf numFmtId="0" fontId="0" fillId="0" borderId="50" xfId="0" applyBorder="1" applyAlignment="1">
      <alignment shrinkToFit="1"/>
    </xf>
    <xf numFmtId="0" fontId="0" fillId="0" borderId="3" xfId="0" applyBorder="1" applyAlignment="1">
      <alignment shrinkToFit="1"/>
    </xf>
    <xf numFmtId="0" fontId="2" fillId="2" borderId="89" xfId="0" applyFont="1" applyFill="1" applyBorder="1" applyAlignment="1">
      <alignment horizontal="center" vertical="center" textRotation="255" shrinkToFit="1"/>
    </xf>
    <xf numFmtId="0" fontId="2" fillId="2" borderId="79" xfId="0" applyFont="1" applyFill="1" applyBorder="1" applyAlignment="1">
      <alignment horizontal="center" vertical="center" textRotation="255" shrinkToFit="1"/>
    </xf>
    <xf numFmtId="0" fontId="2" fillId="2" borderId="31" xfId="0" applyFont="1" applyFill="1" applyBorder="1" applyAlignment="1">
      <alignment horizontal="center" vertical="center" shrinkToFit="1"/>
    </xf>
    <xf numFmtId="176" fontId="2" fillId="2" borderId="77" xfId="0" applyNumberFormat="1" applyFont="1" applyFill="1" applyBorder="1" applyAlignment="1">
      <alignment horizontal="center" vertical="center" wrapText="1" shrinkToFit="1"/>
    </xf>
    <xf numFmtId="176" fontId="2" fillId="2" borderId="86" xfId="0" applyNumberFormat="1" applyFont="1" applyFill="1" applyBorder="1" applyAlignment="1">
      <alignment horizontal="center" vertical="center" wrapText="1" shrinkToFit="1"/>
    </xf>
    <xf numFmtId="0" fontId="2" fillId="2" borderId="85"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86"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 fillId="2" borderId="77" xfId="0" applyFont="1" applyFill="1" applyBorder="1" applyAlignment="1">
      <alignment horizontal="left" vertical="center" shrinkToFit="1"/>
    </xf>
    <xf numFmtId="0" fontId="0" fillId="0" borderId="77" xfId="0" applyBorder="1" applyAlignment="1">
      <alignment vertical="center" shrinkToFit="1"/>
    </xf>
    <xf numFmtId="0" fontId="0" fillId="0" borderId="76" xfId="0" applyBorder="1" applyAlignment="1">
      <alignment vertical="center" shrinkToFit="1"/>
    </xf>
    <xf numFmtId="0" fontId="0" fillId="2" borderId="77" xfId="0" applyFill="1" applyBorder="1" applyAlignment="1">
      <alignment vertical="center" shrinkToFit="1"/>
    </xf>
    <xf numFmtId="0" fontId="0" fillId="0" borderId="49" xfId="0" applyBorder="1" applyAlignment="1">
      <alignment vertical="center" shrinkToFit="1"/>
    </xf>
    <xf numFmtId="0" fontId="2" fillId="2" borderId="42" xfId="0" applyFont="1" applyFill="1" applyBorder="1" applyAlignment="1">
      <alignment horizontal="left" vertical="top"/>
    </xf>
    <xf numFmtId="0" fontId="2" fillId="2" borderId="43" xfId="0" applyFont="1" applyFill="1" applyBorder="1" applyAlignment="1">
      <alignment horizontal="left" vertical="top"/>
    </xf>
    <xf numFmtId="0" fontId="0" fillId="0" borderId="88" xfId="0" applyBorder="1"/>
    <xf numFmtId="0" fontId="2" fillId="2" borderId="86" xfId="0" applyFont="1" applyFill="1" applyBorder="1" applyAlignment="1">
      <alignment vertical="center" shrinkToFit="1"/>
    </xf>
    <xf numFmtId="0" fontId="0" fillId="0" borderId="86" xfId="0" applyBorder="1" applyAlignment="1">
      <alignment vertical="center" shrinkToFit="1"/>
    </xf>
    <xf numFmtId="0" fontId="0" fillId="0" borderId="88" xfId="0" applyBorder="1" applyAlignment="1">
      <alignment vertical="center" shrinkToFit="1"/>
    </xf>
    <xf numFmtId="0" fontId="2" fillId="2" borderId="25" xfId="0" applyFont="1" applyFill="1" applyBorder="1" applyAlignment="1">
      <alignment vertical="center" shrinkToFit="1"/>
    </xf>
    <xf numFmtId="0" fontId="0" fillId="0" borderId="27" xfId="0" applyBorder="1" applyAlignment="1">
      <alignment vertical="center" shrinkToFit="1"/>
    </xf>
    <xf numFmtId="0" fontId="0" fillId="0" borderId="87" xfId="0" applyBorder="1" applyAlignment="1">
      <alignment vertical="center" shrinkToFit="1"/>
    </xf>
    <xf numFmtId="0" fontId="2" fillId="2" borderId="51" xfId="0" applyFont="1" applyFill="1" applyBorder="1" applyAlignment="1">
      <alignment vertical="top"/>
    </xf>
    <xf numFmtId="0" fontId="2" fillId="2" borderId="86" xfId="0" applyFont="1" applyFill="1" applyBorder="1"/>
    <xf numFmtId="0" fontId="2" fillId="2" borderId="19" xfId="0" applyFont="1" applyFill="1" applyBorder="1" applyAlignment="1">
      <alignment horizontal="left" vertical="center" shrinkToFit="1"/>
    </xf>
    <xf numFmtId="0" fontId="2" fillId="2" borderId="0" xfId="0" applyFont="1" applyFill="1" applyAlignment="1">
      <alignment horizontal="left" vertical="center" shrinkToFit="1"/>
    </xf>
    <xf numFmtId="0" fontId="2" fillId="2" borderId="75" xfId="0" applyFont="1" applyFill="1" applyBorder="1" applyAlignment="1">
      <alignment horizontal="center" vertical="center" shrinkToFit="1"/>
    </xf>
    <xf numFmtId="0" fontId="0" fillId="0" borderId="77" xfId="0" applyBorder="1" applyAlignment="1">
      <alignment horizontal="center" vertical="center" shrinkToFit="1"/>
    </xf>
    <xf numFmtId="0" fontId="0" fillId="0" borderId="49" xfId="0" applyBorder="1" applyAlignment="1">
      <alignment horizontal="center" vertical="center" shrinkToFit="1"/>
    </xf>
    <xf numFmtId="0" fontId="2" fillId="2" borderId="77" xfId="0" applyFont="1" applyFill="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30</xdr:col>
      <xdr:colOff>28574</xdr:colOff>
      <xdr:row>66</xdr:row>
      <xdr:rowOff>28576</xdr:rowOff>
    </xdr:from>
    <xdr:to>
      <xdr:col>41</xdr:col>
      <xdr:colOff>180973</xdr:colOff>
      <xdr:row>68</xdr:row>
      <xdr:rowOff>235</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3099" y="10953751"/>
          <a:ext cx="2247899" cy="324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117322</xdr:colOff>
      <xdr:row>0</xdr:row>
      <xdr:rowOff>1</xdr:rowOff>
    </xdr:from>
    <xdr:to>
      <xdr:col>9</xdr:col>
      <xdr:colOff>1</xdr:colOff>
      <xdr:row>3</xdr:row>
      <xdr:rowOff>69012</xdr:rowOff>
    </xdr:to>
    <xdr:pic>
      <xdr:nvPicPr>
        <xdr:cNvPr id="2" name="図 1">
          <a:extLst>
            <a:ext uri="{FF2B5EF4-FFF2-40B4-BE49-F238E27FC236}">
              <a16:creationId xmlns:a16="http://schemas.microsoft.com/office/drawing/2014/main" id="{D1771F0E-EF15-A4E6-ACFE-8B48489ECF0F}"/>
            </a:ext>
          </a:extLst>
        </xdr:cNvPr>
        <xdr:cNvPicPr>
          <a:picLocks noChangeAspect="1"/>
        </xdr:cNvPicPr>
      </xdr:nvPicPr>
      <xdr:blipFill>
        <a:blip xmlns:r="http://schemas.openxmlformats.org/officeDocument/2006/relationships" r:embed="rId2"/>
        <a:stretch>
          <a:fillRect/>
        </a:stretch>
      </xdr:blipFill>
      <xdr:spPr>
        <a:xfrm>
          <a:off x="117322" y="1"/>
          <a:ext cx="1606704" cy="62146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35563-F696-402B-A3CB-864BAE718F93}">
  <sheetPr codeName="Sheet1">
    <pageSetUpPr fitToPage="1"/>
  </sheetPr>
  <dimension ref="A1:Q52"/>
  <sheetViews>
    <sheetView showGridLines="0" showRowColHeaders="0" tabSelected="1" view="pageBreakPreview" zoomScaleNormal="100" zoomScaleSheetLayoutView="100" workbookViewId="0">
      <selection activeCell="B3" sqref="B3"/>
    </sheetView>
  </sheetViews>
  <sheetFormatPr defaultRowHeight="13.5" x14ac:dyDescent="0.15"/>
  <cols>
    <col min="1" max="1" width="57.625" bestFit="1" customWidth="1"/>
    <col min="2" max="2" width="44.875" customWidth="1"/>
    <col min="3" max="17" width="5.625" hidden="1" customWidth="1"/>
  </cols>
  <sheetData>
    <row r="1" spans="1:9" ht="15" thickBot="1" x14ac:dyDescent="0.2">
      <c r="A1" s="47"/>
      <c r="B1" s="52" t="s">
        <v>209</v>
      </c>
    </row>
    <row r="2" spans="1:9" ht="22.5" customHeight="1" x14ac:dyDescent="0.15">
      <c r="A2" s="48" t="s">
        <v>234</v>
      </c>
      <c r="B2" s="29" t="s">
        <v>216</v>
      </c>
      <c r="C2" t="s">
        <v>219</v>
      </c>
      <c r="D2" t="str">
        <f ca="1">"SLTジムカーナシリーズ"&amp;YEAR(TODAY())</f>
        <v>SLTジムカーナシリーズ2023</v>
      </c>
      <c r="F2" t="str">
        <f ca="1">"TAMADAフェスティバル"&amp;YEAR(TODAY())</f>
        <v>TAMADAフェスティバル2023</v>
      </c>
    </row>
    <row r="3" spans="1:9" ht="22.5" customHeight="1" x14ac:dyDescent="0.15">
      <c r="A3" s="49" t="s">
        <v>214</v>
      </c>
      <c r="B3" s="32"/>
      <c r="C3" t="str">
        <f>IF(B3="","第"&amp;"　　"&amp;"戦","第"&amp;$B$3&amp;"戦")</f>
        <v>第　　戦</v>
      </c>
    </row>
    <row r="4" spans="1:9" ht="22.5" customHeight="1" x14ac:dyDescent="0.15">
      <c r="A4" s="49" t="s">
        <v>217</v>
      </c>
      <c r="B4" s="32" t="s">
        <v>218</v>
      </c>
      <c r="C4" t="str">
        <f>IF(B4="","",B4)</f>
        <v>スポーツランドTAMADA　東コース</v>
      </c>
    </row>
    <row r="5" spans="1:9" ht="22.5" customHeight="1" x14ac:dyDescent="0.15">
      <c r="A5" s="49" t="s">
        <v>207</v>
      </c>
      <c r="B5" s="32"/>
      <c r="C5" t="str">
        <f>IF(B5="","",B5)</f>
        <v/>
      </c>
    </row>
    <row r="6" spans="1:9" ht="22.5" customHeight="1" x14ac:dyDescent="0.15">
      <c r="A6" s="49" t="s">
        <v>245</v>
      </c>
      <c r="B6" s="32"/>
      <c r="C6" t="str">
        <f>IF(B6="","",B6)</f>
        <v/>
      </c>
      <c r="D6" s="31"/>
    </row>
    <row r="7" spans="1:9" ht="22.5" hidden="1" customHeight="1" x14ac:dyDescent="0.15">
      <c r="A7" s="49" t="s">
        <v>223</v>
      </c>
      <c r="B7" s="32"/>
      <c r="C7" t="str">
        <f>IF(B7="","はい・いいえ",B7)</f>
        <v>はい・いいえ</v>
      </c>
      <c r="D7" s="31"/>
    </row>
    <row r="8" spans="1:9" ht="22.5" customHeight="1" x14ac:dyDescent="0.15">
      <c r="A8" s="49" t="s">
        <v>246</v>
      </c>
      <c r="B8" s="32"/>
      <c r="C8" t="str">
        <f>IF(B8="","",IF(C10="",B8,B8&amp;"("&amp;C10&amp;")"))</f>
        <v/>
      </c>
    </row>
    <row r="9" spans="1:9" ht="22.5" customHeight="1" x14ac:dyDescent="0.15">
      <c r="A9" s="49" t="s">
        <v>122</v>
      </c>
      <c r="B9" s="32"/>
      <c r="C9" t="str">
        <f>IF(B9="","",B9)</f>
        <v/>
      </c>
    </row>
    <row r="10" spans="1:9" ht="22.5" customHeight="1" x14ac:dyDescent="0.15">
      <c r="A10" s="49" t="s">
        <v>244</v>
      </c>
      <c r="B10" s="32"/>
      <c r="C10" t="str">
        <f>IF(B10="","",B10)</f>
        <v/>
      </c>
    </row>
    <row r="11" spans="1:9" ht="22.5" customHeight="1" x14ac:dyDescent="0.15">
      <c r="A11" s="49" t="s">
        <v>85</v>
      </c>
      <c r="B11" s="32"/>
      <c r="C11" t="str">
        <f>IF(B11="","男・女",B11)</f>
        <v>男・女</v>
      </c>
    </row>
    <row r="12" spans="1:9" ht="22.5" customHeight="1" x14ac:dyDescent="0.15">
      <c r="A12" s="49" t="s">
        <v>204</v>
      </c>
      <c r="B12" s="32"/>
      <c r="C12" t="str">
        <f>IF(B12="","",YEAR(B12))</f>
        <v/>
      </c>
      <c r="D12" t="str">
        <f>IF(B12="","",MONTH(B12))</f>
        <v/>
      </c>
      <c r="E12" t="str">
        <f>IF(B12="","",DAY(B12))</f>
        <v/>
      </c>
    </row>
    <row r="13" spans="1:9" ht="22.5" customHeight="1" x14ac:dyDescent="0.15">
      <c r="A13" s="49" t="s">
        <v>120</v>
      </c>
      <c r="B13" s="32"/>
      <c r="C13" t="str">
        <f>IF(B13="","",B13)</f>
        <v/>
      </c>
      <c r="D13" s="30">
        <f ca="1">DATEDIF(B12,TODAY(),"Y")</f>
        <v>123</v>
      </c>
    </row>
    <row r="14" spans="1:9" ht="22.5" customHeight="1" x14ac:dyDescent="0.15">
      <c r="A14" s="49" t="s">
        <v>188</v>
      </c>
      <c r="B14" s="32"/>
      <c r="C14" t="str">
        <f>IF(B14="","",B14)</f>
        <v/>
      </c>
    </row>
    <row r="15" spans="1:9" ht="22.5" customHeight="1" x14ac:dyDescent="0.15">
      <c r="A15" s="49" t="s">
        <v>200</v>
      </c>
      <c r="B15" s="32"/>
      <c r="C15" t="str">
        <f>LEFT(B15,1)</f>
        <v/>
      </c>
      <c r="D15" t="str">
        <f>MID(B15,2,1)</f>
        <v/>
      </c>
      <c r="E15" t="str">
        <f>MID(B15,3,1)</f>
        <v/>
      </c>
      <c r="F15" t="str">
        <f>MID(B15,4,1)</f>
        <v/>
      </c>
      <c r="G15" t="str">
        <f>MID(B15,5,1)</f>
        <v/>
      </c>
      <c r="H15" t="str">
        <f>MID(B15,6,1)</f>
        <v/>
      </c>
      <c r="I15" t="str">
        <f>MID(B15,7,1)</f>
        <v/>
      </c>
    </row>
    <row r="16" spans="1:9" ht="22.5" customHeight="1" x14ac:dyDescent="0.15">
      <c r="A16" s="49" t="s">
        <v>189</v>
      </c>
      <c r="B16" s="32"/>
      <c r="C16" t="str">
        <f>IF(B16="","",B16)</f>
        <v/>
      </c>
    </row>
    <row r="17" spans="1:17" ht="22.5" customHeight="1" x14ac:dyDescent="0.15">
      <c r="A17" s="49" t="s">
        <v>202</v>
      </c>
      <c r="B17" s="32"/>
      <c r="C17" t="str">
        <f>LEFT(B17,1)</f>
        <v/>
      </c>
      <c r="D17" t="str">
        <f>MID(B17,2,1)</f>
        <v/>
      </c>
      <c r="E17" t="str">
        <f>MID(B17,3,1)</f>
        <v/>
      </c>
      <c r="F17" t="str">
        <f>MID(B17,4,1)</f>
        <v/>
      </c>
      <c r="G17" t="str">
        <f>MID(B17,5,1)</f>
        <v/>
      </c>
      <c r="H17" t="str">
        <f>MID(B17,6,1)</f>
        <v/>
      </c>
      <c r="I17" t="str">
        <f>MID(B17,7,1)</f>
        <v/>
      </c>
      <c r="J17" t="str">
        <f>MID(B17,8,1)</f>
        <v/>
      </c>
      <c r="K17" t="str">
        <f>MID(B17,9,1)</f>
        <v/>
      </c>
      <c r="L17" t="str">
        <f>MID(B17,10,1)</f>
        <v/>
      </c>
      <c r="M17" t="str">
        <f>MID(B17,11,1)</f>
        <v/>
      </c>
    </row>
    <row r="18" spans="1:17" ht="22.5" customHeight="1" x14ac:dyDescent="0.15">
      <c r="A18" s="49" t="s">
        <v>203</v>
      </c>
      <c r="B18" s="32"/>
      <c r="C18" t="str">
        <f>LEFT(B18,1)</f>
        <v/>
      </c>
      <c r="D18" t="str">
        <f>MID(B18,2,1)</f>
        <v/>
      </c>
      <c r="E18" t="str">
        <f>MID(B18,3,1)</f>
        <v/>
      </c>
      <c r="F18" t="str">
        <f>MID(B18,4,1)</f>
        <v/>
      </c>
      <c r="G18" t="str">
        <f>MID(B18,5,1)</f>
        <v/>
      </c>
      <c r="H18" t="str">
        <f>MID(B18,6,1)</f>
        <v/>
      </c>
      <c r="I18" t="str">
        <f>MID(B18,7,1)</f>
        <v/>
      </c>
      <c r="J18" t="str">
        <f>MID(B18,8,1)</f>
        <v/>
      </c>
      <c r="K18" t="str">
        <f>MID(B18,9,1)</f>
        <v/>
      </c>
      <c r="L18" t="str">
        <f>MID(B18,10,1)</f>
        <v/>
      </c>
      <c r="M18" t="str">
        <f>MID(B18,11,1)</f>
        <v/>
      </c>
    </row>
    <row r="19" spans="1:17" ht="22.5" customHeight="1" x14ac:dyDescent="0.15">
      <c r="A19" s="49" t="s">
        <v>190</v>
      </c>
      <c r="B19" s="32"/>
      <c r="C19" t="str">
        <f>IF(B19="","",B19)</f>
        <v/>
      </c>
    </row>
    <row r="20" spans="1:17" ht="22.5" customHeight="1" x14ac:dyDescent="0.15">
      <c r="A20" s="49" t="s">
        <v>191</v>
      </c>
      <c r="B20" s="32"/>
      <c r="C20" t="str">
        <f>LEFT(B20,1)</f>
        <v/>
      </c>
      <c r="D20" t="str">
        <f>MID(B20,2,1)</f>
        <v/>
      </c>
      <c r="E20" t="str">
        <f>MID(B20,3,1)</f>
        <v/>
      </c>
      <c r="F20" t="str">
        <f>MID(B20,4,1)</f>
        <v/>
      </c>
      <c r="G20" t="str">
        <f>MID(B20,5,1)</f>
        <v/>
      </c>
      <c r="H20" t="str">
        <f>MID(B20,6,1)</f>
        <v/>
      </c>
      <c r="I20" t="str">
        <f>MID(B20,7,1)</f>
        <v/>
      </c>
      <c r="J20" t="str">
        <f>MID(B20,8,1)</f>
        <v/>
      </c>
      <c r="K20" t="str">
        <f>MID(B20,9,1)</f>
        <v/>
      </c>
      <c r="L20" t="str">
        <f>MID(B20,10,1)</f>
        <v/>
      </c>
      <c r="M20" t="str">
        <f>MID(B20,11,1)</f>
        <v/>
      </c>
      <c r="N20" t="str">
        <f>MID(B20,12,1)</f>
        <v/>
      </c>
    </row>
    <row r="21" spans="1:17" ht="22.5" customHeight="1" x14ac:dyDescent="0.15">
      <c r="A21" s="49" t="s">
        <v>205</v>
      </c>
      <c r="B21" s="32"/>
      <c r="C21" t="str">
        <f>IF(B21="","",YEAR(B21))</f>
        <v/>
      </c>
      <c r="D21" t="str">
        <f>IF(B21="","",MONTH(B21))</f>
        <v/>
      </c>
    </row>
    <row r="22" spans="1:17" ht="22.5" customHeight="1" x14ac:dyDescent="0.15">
      <c r="A22" s="49" t="s">
        <v>206</v>
      </c>
      <c r="B22" s="32"/>
      <c r="C22" t="str">
        <f>IF(B22="","",YEAR(B22))</f>
        <v/>
      </c>
      <c r="D22" t="str">
        <f>IF(B22="","",MONTH(B22))</f>
        <v/>
      </c>
      <c r="E22" t="str">
        <f>IF(B22="","",DAY(B22))</f>
        <v/>
      </c>
    </row>
    <row r="23" spans="1:17" ht="22.5" customHeight="1" x14ac:dyDescent="0.15">
      <c r="A23" s="49" t="s">
        <v>233</v>
      </c>
      <c r="B23" s="32"/>
      <c r="C23" t="str">
        <f t="shared" ref="C23:C29" si="0">IF(B23="","",B23)</f>
        <v/>
      </c>
    </row>
    <row r="24" spans="1:17" ht="22.5" customHeight="1" x14ac:dyDescent="0.15">
      <c r="A24" s="49" t="s">
        <v>192</v>
      </c>
      <c r="B24" s="32"/>
      <c r="C24" t="str">
        <f t="shared" si="0"/>
        <v/>
      </c>
    </row>
    <row r="25" spans="1:17" ht="22.5" customHeight="1" x14ac:dyDescent="0.15">
      <c r="A25" s="49" t="s">
        <v>193</v>
      </c>
      <c r="B25" s="32"/>
      <c r="C25" t="str">
        <f>IF(B25="","有　・　無",B25)</f>
        <v>有　・　無</v>
      </c>
    </row>
    <row r="26" spans="1:17" ht="22.5" customHeight="1" x14ac:dyDescent="0.15">
      <c r="A26" s="49" t="s">
        <v>227</v>
      </c>
      <c r="B26" s="32"/>
      <c r="C26" t="str">
        <f t="shared" si="0"/>
        <v/>
      </c>
    </row>
    <row r="27" spans="1:17" ht="22.5" customHeight="1" x14ac:dyDescent="0.15">
      <c r="A27" s="49" t="s">
        <v>228</v>
      </c>
      <c r="B27" s="32"/>
      <c r="C27" t="str">
        <f t="shared" si="0"/>
        <v/>
      </c>
    </row>
    <row r="28" spans="1:17" ht="22.5" customHeight="1" x14ac:dyDescent="0.15">
      <c r="A28" s="49" t="s">
        <v>229</v>
      </c>
      <c r="B28" s="32"/>
      <c r="C28" t="str">
        <f t="shared" si="0"/>
        <v/>
      </c>
    </row>
    <row r="29" spans="1:17" ht="22.5" customHeight="1" x14ac:dyDescent="0.15">
      <c r="A29" s="49" t="s">
        <v>230</v>
      </c>
      <c r="B29" s="32"/>
      <c r="C29" t="str">
        <f t="shared" si="0"/>
        <v/>
      </c>
    </row>
    <row r="30" spans="1:17" ht="22.5" customHeight="1" x14ac:dyDescent="0.15">
      <c r="A30" s="49" t="s">
        <v>198</v>
      </c>
      <c r="B30" s="32"/>
      <c r="C30" t="str">
        <f>LEFT(B30,1)</f>
        <v/>
      </c>
      <c r="D30" t="str">
        <f>MID(B30,2,1)</f>
        <v/>
      </c>
      <c r="E30" t="str">
        <f>MID(B30,3,1)</f>
        <v/>
      </c>
      <c r="F30" t="str">
        <f>MID(B30,4,1)</f>
        <v/>
      </c>
      <c r="G30" t="str">
        <f>MID(B30,5,1)</f>
        <v/>
      </c>
      <c r="H30" t="str">
        <f>MID(B30,6,1)</f>
        <v/>
      </c>
      <c r="I30" t="str">
        <f>MID(B30,7,1)</f>
        <v/>
      </c>
      <c r="J30" t="str">
        <f>MID(B30,8,1)</f>
        <v/>
      </c>
      <c r="K30" t="str">
        <f>MID(B30,9,1)</f>
        <v/>
      </c>
      <c r="L30" t="str">
        <f>MID(B30,10,1)</f>
        <v/>
      </c>
      <c r="M30" t="str">
        <f>MID(B30,11,1)</f>
        <v/>
      </c>
      <c r="N30" t="str">
        <f>MID(B30,12,1)</f>
        <v/>
      </c>
      <c r="O30" t="str">
        <f>MID(B30,13,1)</f>
        <v/>
      </c>
      <c r="P30" t="str">
        <f>MID(B30,14,1)</f>
        <v/>
      </c>
      <c r="Q30" t="str">
        <f>MID(B30,15,1)</f>
        <v/>
      </c>
    </row>
    <row r="31" spans="1:17" ht="22.5" customHeight="1" x14ac:dyDescent="0.15">
      <c r="A31" s="49" t="s">
        <v>199</v>
      </c>
      <c r="B31" s="32"/>
      <c r="C31" t="str">
        <f t="shared" ref="C31:C36" si="1">IF(B31="","",B31)</f>
        <v/>
      </c>
    </row>
    <row r="32" spans="1:17" ht="22.5" customHeight="1" x14ac:dyDescent="0.15">
      <c r="A32" s="49" t="s">
        <v>226</v>
      </c>
      <c r="B32" s="32"/>
      <c r="C32" t="str">
        <f t="shared" si="1"/>
        <v/>
      </c>
    </row>
    <row r="33" spans="1:3" ht="22.5" customHeight="1" x14ac:dyDescent="0.15">
      <c r="A33" s="49" t="s">
        <v>252</v>
      </c>
      <c r="B33" s="32"/>
      <c r="C33" t="str">
        <f t="shared" si="1"/>
        <v/>
      </c>
    </row>
    <row r="34" spans="1:3" ht="22.5" customHeight="1" x14ac:dyDescent="0.15">
      <c r="A34" s="49" t="s">
        <v>235</v>
      </c>
      <c r="B34" s="32"/>
      <c r="C34" t="str">
        <f t="shared" si="1"/>
        <v/>
      </c>
    </row>
    <row r="35" spans="1:3" ht="22.5" customHeight="1" x14ac:dyDescent="0.15">
      <c r="A35" s="49" t="s">
        <v>231</v>
      </c>
      <c r="B35" s="32"/>
      <c r="C35" t="str">
        <f t="shared" si="1"/>
        <v/>
      </c>
    </row>
    <row r="36" spans="1:3" ht="22.5" customHeight="1" x14ac:dyDescent="0.15">
      <c r="A36" s="49" t="s">
        <v>249</v>
      </c>
      <c r="B36" s="32"/>
      <c r="C36" t="str">
        <f t="shared" si="1"/>
        <v/>
      </c>
    </row>
    <row r="37" spans="1:3" ht="22.5" customHeight="1" x14ac:dyDescent="0.15">
      <c r="A37" s="49" t="s">
        <v>232</v>
      </c>
      <c r="B37" s="32"/>
      <c r="C37" t="str">
        <f>IF(B37="","",B37*IF(B38="有",1.7,1))</f>
        <v/>
      </c>
    </row>
    <row r="38" spans="1:3" ht="22.5" customHeight="1" x14ac:dyDescent="0.15">
      <c r="A38" s="49" t="s">
        <v>194</v>
      </c>
      <c r="B38" s="32"/>
      <c r="C38" t="str">
        <f>IF(B38="","有・無",B38)</f>
        <v>有・無</v>
      </c>
    </row>
    <row r="39" spans="1:3" ht="22.5" customHeight="1" x14ac:dyDescent="0.15">
      <c r="A39" s="49" t="s">
        <v>195</v>
      </c>
      <c r="B39" s="32"/>
      <c r="C39" t="str">
        <f t="shared" ref="C39:C52" si="2">IF(B39="","",B39)</f>
        <v/>
      </c>
    </row>
    <row r="40" spans="1:3" ht="22.5" customHeight="1" x14ac:dyDescent="0.15">
      <c r="A40" s="49" t="s">
        <v>237</v>
      </c>
      <c r="B40" s="32"/>
      <c r="C40" t="str">
        <f t="shared" si="2"/>
        <v/>
      </c>
    </row>
    <row r="41" spans="1:3" ht="22.5" customHeight="1" x14ac:dyDescent="0.15">
      <c r="A41" s="49" t="s">
        <v>238</v>
      </c>
      <c r="B41" s="32"/>
      <c r="C41" t="str">
        <f t="shared" si="2"/>
        <v/>
      </c>
    </row>
    <row r="42" spans="1:3" ht="22.5" customHeight="1" x14ac:dyDescent="0.15">
      <c r="A42" s="49" t="s">
        <v>240</v>
      </c>
      <c r="B42" s="32"/>
      <c r="C42" t="str">
        <f t="shared" si="2"/>
        <v/>
      </c>
    </row>
    <row r="43" spans="1:3" ht="22.5" customHeight="1" x14ac:dyDescent="0.15">
      <c r="A43" s="49" t="s">
        <v>239</v>
      </c>
      <c r="B43" s="32"/>
      <c r="C43" t="str">
        <f t="shared" si="2"/>
        <v/>
      </c>
    </row>
    <row r="44" spans="1:3" ht="22.5" customHeight="1" x14ac:dyDescent="0.15">
      <c r="A44" s="49" t="s">
        <v>210</v>
      </c>
      <c r="B44" s="32"/>
      <c r="C44" t="str">
        <f t="shared" si="2"/>
        <v/>
      </c>
    </row>
    <row r="45" spans="1:3" ht="22.5" customHeight="1" x14ac:dyDescent="0.15">
      <c r="A45" s="49" t="s">
        <v>211</v>
      </c>
      <c r="B45" s="32"/>
      <c r="C45" t="str">
        <f t="shared" si="2"/>
        <v/>
      </c>
    </row>
    <row r="46" spans="1:3" ht="22.5" customHeight="1" x14ac:dyDescent="0.15">
      <c r="A46" s="49" t="s">
        <v>241</v>
      </c>
      <c r="B46" s="32"/>
      <c r="C46" t="str">
        <f t="shared" si="2"/>
        <v/>
      </c>
    </row>
    <row r="47" spans="1:3" ht="22.5" customHeight="1" x14ac:dyDescent="0.15">
      <c r="A47" s="49" t="s">
        <v>208</v>
      </c>
      <c r="B47" s="32"/>
      <c r="C47" t="str">
        <f t="shared" si="2"/>
        <v/>
      </c>
    </row>
    <row r="48" spans="1:3" ht="22.5" customHeight="1" x14ac:dyDescent="0.15">
      <c r="A48" s="49" t="s">
        <v>213</v>
      </c>
      <c r="B48" s="32"/>
      <c r="C48" t="str">
        <f>IF(B48="","",B48)</f>
        <v/>
      </c>
    </row>
    <row r="49" spans="1:3" ht="22.5" customHeight="1" x14ac:dyDescent="0.15">
      <c r="A49" s="49" t="s">
        <v>212</v>
      </c>
      <c r="B49" s="32"/>
      <c r="C49" t="str">
        <f t="shared" si="2"/>
        <v/>
      </c>
    </row>
    <row r="50" spans="1:3" ht="22.5" customHeight="1" x14ac:dyDescent="0.15">
      <c r="A50" s="49" t="s">
        <v>251</v>
      </c>
      <c r="B50" s="32"/>
      <c r="C50" t="str">
        <f t="shared" si="2"/>
        <v/>
      </c>
    </row>
    <row r="51" spans="1:3" ht="67.5" customHeight="1" x14ac:dyDescent="0.15">
      <c r="A51" s="50" t="s">
        <v>243</v>
      </c>
      <c r="B51" s="46"/>
      <c r="C51" t="str">
        <f t="shared" si="2"/>
        <v/>
      </c>
    </row>
    <row r="52" spans="1:3" ht="111.75" customHeight="1" thickBot="1" x14ac:dyDescent="0.2">
      <c r="A52" s="51" t="s">
        <v>197</v>
      </c>
      <c r="B52" s="36"/>
      <c r="C52" t="str">
        <f t="shared" si="2"/>
        <v/>
      </c>
    </row>
  </sheetData>
  <sheetProtection algorithmName="SHA-512" hashValue="kQwRVbiKsQlPrWBYwfWgs2SUjtnfDftlnkMH/Ti1j3NYoIc6wntCteGWX/TcFp9xJOH90dxprQEMY8YC5MfW4g==" saltValue="HIvGFAhBK8MTYT+M62ENNA==" spinCount="100000" sheet="1" objects="1" scenarios="1" selectLockedCells="1"/>
  <phoneticPr fontId="1"/>
  <dataValidations count="16">
    <dataValidation type="list" imeMode="hiragana" allowBlank="1" showInputMessage="1" showErrorMessage="1" sqref="B2" xr:uid="{69F33761-FE43-48E8-93D2-6C419EE16452}">
      <formula1>"SLTジムカーナシリーズ,TAMADAフェスティバル"</formula1>
    </dataValidation>
    <dataValidation imeMode="fullKatakana" allowBlank="1" showInputMessage="1" showErrorMessage="1" sqref="B9" xr:uid="{51B60867-A1C0-4D97-9F84-D7EA21CD83D7}"/>
    <dataValidation imeMode="hiragana" allowBlank="1" showInputMessage="1" showErrorMessage="1" sqref="B16 B8 B23 B3 B10 B35 B26:B29 B31:B33 B40:B52" xr:uid="{982BC958-C57C-451A-8207-5FEDF07D6947}"/>
    <dataValidation imeMode="off" allowBlank="1" showInputMessage="1" showErrorMessage="1" sqref="B12:B13 B15 B17:B18 B24 B21:B22 B34 B36" xr:uid="{3B60B7A1-20E5-4C27-ADE3-5E17D66231A2}"/>
    <dataValidation type="list" imeMode="off" allowBlank="1" showInputMessage="1" showErrorMessage="1" sqref="B14" xr:uid="{16177F0F-EB58-4C0F-B30C-D2D175375035}">
      <formula1>"+A,+B,+AB,+O,-A,-B,-AB,-O"</formula1>
    </dataValidation>
    <dataValidation type="list" imeMode="hiragana" allowBlank="1" showInputMessage="1" showErrorMessage="1" sqref="B19" xr:uid="{8C776637-B211-4868-A2B3-D2FA96480697}">
      <formula1>"普通,中型,大型"</formula1>
    </dataValidation>
    <dataValidation type="list" errorStyle="warning" imeMode="off" allowBlank="1" showInputMessage="1" showErrorMessage="1" errorTitle="参加クラス" error="シリーズ統一規則にないクラスが記入されました。" sqref="B5" xr:uid="{AFBE9F5D-3E64-4C6B-9441-09A74E90A894}">
      <formula1>"ＫＣ,ＦＦ,ＲＳ,８６,ＦＲ,ＡＷ,ＮＳ,ＥＸ"</formula1>
    </dataValidation>
    <dataValidation type="list" imeMode="hiragana" allowBlank="1" showInputMessage="1" showErrorMessage="1" sqref="B11" xr:uid="{4D7B98AB-30DE-4E2F-87CE-D2C4157D06C6}">
      <formula1>"男,女"</formula1>
    </dataValidation>
    <dataValidation type="list" imeMode="hiragana" allowBlank="1" showInputMessage="1" showErrorMessage="1" sqref="B25 B38" xr:uid="{01E19BDF-4333-4970-B0C2-B661D3E7C851}">
      <formula1>"有,無"</formula1>
    </dataValidation>
    <dataValidation type="textLength" imeMode="hiragana" allowBlank="1" showInputMessage="1" showErrorMessage="1" sqref="B30" xr:uid="{3A6DDA42-3368-4396-B6C0-279C5D71038C}">
      <formula1>0</formula1>
      <formula2>15</formula2>
    </dataValidation>
    <dataValidation type="list" imeMode="off" allowBlank="1" showInputMessage="1" showErrorMessage="1" sqref="B39" xr:uid="{727F1B15-B99F-489D-85E7-662F00DAB0CA}">
      <formula1>"FF,FR,MR,RR,AWD"</formula1>
    </dataValidation>
    <dataValidation type="list" errorStyle="information" imeMode="off" allowBlank="1" showInputMessage="1" showErrorMessage="1" errorTitle="参加料" error="一覧にない参加料が入力されました。" sqref="B6" xr:uid="{035B5597-CB0B-4F49-98ED-4395B4751901}">
      <formula1>"8000,7500"</formula1>
    </dataValidation>
    <dataValidation type="textLength" imeMode="off" allowBlank="1" showInputMessage="1" showErrorMessage="1" sqref="B20" xr:uid="{0DAFF717-219E-4B43-85D1-5FA729BCDA2A}">
      <formula1>0</formula1>
      <formula2>12</formula2>
    </dataValidation>
    <dataValidation type="textLength" imeMode="off" allowBlank="1" showInputMessage="1" showErrorMessage="1" sqref="B37" xr:uid="{D7B11CB3-C89A-409E-B3CF-9169947F4AF5}">
      <formula1>0</formula1>
      <formula2>8</formula2>
    </dataValidation>
    <dataValidation type="list" imeMode="hiragana" allowBlank="1" showInputMessage="1" showErrorMessage="1" sqref="B4" xr:uid="{A6632864-A8E5-4405-96D7-202EF1A41539}">
      <formula1>"スポーツランドTAMADA,スポーツランドTAMADA　東コース"</formula1>
    </dataValidation>
    <dataValidation type="list" errorStyle="information" imeMode="off" allowBlank="1" showInputMessage="1" showErrorMessage="1" errorTitle="参加料" error="一覧にない参加料が入力されました。" sqref="B7" xr:uid="{406D855E-A80C-4422-A040-681847FABB4D}">
      <formula1>"はい,いいえ"</formula1>
    </dataValidation>
  </dataValidations>
  <pageMargins left="0.7" right="0.7" top="0.75" bottom="0.75" header="0.3" footer="0.3"/>
  <pageSetup paperSize="8"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CO104"/>
  <sheetViews>
    <sheetView showGridLines="0" showRowColHeaders="0" view="pageBreakPreview" zoomScaleNormal="100" zoomScaleSheetLayoutView="100" workbookViewId="0">
      <selection activeCell="AL4" sqref="AL4:AP8"/>
    </sheetView>
  </sheetViews>
  <sheetFormatPr defaultColWidth="9" defaultRowHeight="13.5" x14ac:dyDescent="0.15"/>
  <cols>
    <col min="1" max="1" width="2.625" style="1" customWidth="1"/>
    <col min="2" max="43" width="2.5" style="1" customWidth="1"/>
    <col min="44" max="85" width="2.375" style="1" hidden="1" customWidth="1"/>
    <col min="86" max="88" width="9" style="1" hidden="1" customWidth="1"/>
    <col min="89" max="89" width="9" style="1" customWidth="1"/>
    <col min="90" max="16384" width="9" style="1"/>
  </cols>
  <sheetData>
    <row r="1" spans="2:88" ht="15" customHeight="1" x14ac:dyDescent="0.15">
      <c r="C1" s="3"/>
      <c r="D1" s="208"/>
      <c r="E1" s="209"/>
      <c r="F1" s="209"/>
      <c r="G1" s="209"/>
      <c r="H1" s="209"/>
      <c r="I1" s="209"/>
      <c r="J1" s="209"/>
      <c r="K1" s="209"/>
      <c r="L1" s="209"/>
      <c r="M1" s="209"/>
      <c r="N1" s="196" t="s">
        <v>222</v>
      </c>
      <c r="O1" s="196"/>
      <c r="P1" s="196"/>
      <c r="Q1" s="196"/>
      <c r="R1" s="196"/>
      <c r="S1" s="196"/>
      <c r="T1" s="196"/>
      <c r="U1" s="196"/>
      <c r="V1" s="196"/>
      <c r="W1" s="196"/>
      <c r="X1" s="196"/>
      <c r="Y1" s="196"/>
      <c r="Z1" s="196"/>
      <c r="AA1" s="196"/>
      <c r="AB1" s="196"/>
      <c r="AC1" s="196"/>
      <c r="AD1" s="201"/>
      <c r="AE1" s="202"/>
      <c r="AF1" s="202"/>
      <c r="AG1" s="202"/>
      <c r="AH1" s="202"/>
      <c r="AI1" s="202"/>
      <c r="AJ1" s="202"/>
      <c r="AK1" s="202"/>
      <c r="AL1" s="202"/>
      <c r="AM1" s="202"/>
      <c r="AN1" s="202"/>
      <c r="AO1" s="202"/>
      <c r="AP1" s="202"/>
      <c r="CH1" s="2">
        <v>1946</v>
      </c>
      <c r="CI1" t="s">
        <v>152</v>
      </c>
      <c r="CJ1" s="1">
        <v>1</v>
      </c>
    </row>
    <row r="2" spans="2:88" ht="15" customHeight="1" thickBot="1" x14ac:dyDescent="0.2">
      <c r="B2" s="3"/>
      <c r="C2" s="3"/>
      <c r="D2" s="209"/>
      <c r="E2" s="209"/>
      <c r="F2" s="209"/>
      <c r="G2" s="209"/>
      <c r="H2" s="209"/>
      <c r="I2" s="209"/>
      <c r="J2" s="209"/>
      <c r="K2" s="209"/>
      <c r="L2" s="209"/>
      <c r="M2" s="209"/>
      <c r="N2" s="196"/>
      <c r="O2" s="196"/>
      <c r="P2" s="196"/>
      <c r="Q2" s="196"/>
      <c r="R2" s="196"/>
      <c r="S2" s="196"/>
      <c r="T2" s="196"/>
      <c r="U2" s="196"/>
      <c r="V2" s="196"/>
      <c r="W2" s="196"/>
      <c r="X2" s="196"/>
      <c r="Y2" s="196"/>
      <c r="Z2" s="196"/>
      <c r="AA2" s="196"/>
      <c r="AB2" s="196"/>
      <c r="AC2" s="196"/>
      <c r="AD2" s="202"/>
      <c r="AE2" s="202"/>
      <c r="AF2" s="202"/>
      <c r="AG2" s="202"/>
      <c r="AH2" s="202"/>
      <c r="AI2" s="202"/>
      <c r="AJ2" s="202"/>
      <c r="AK2" s="202"/>
      <c r="AL2" s="202"/>
      <c r="AM2" s="202"/>
      <c r="AN2" s="202"/>
      <c r="AO2" s="202"/>
      <c r="AP2" s="202"/>
      <c r="CH2" s="2">
        <v>1947</v>
      </c>
      <c r="CI2" t="s">
        <v>153</v>
      </c>
      <c r="CJ2" s="1">
        <v>2</v>
      </c>
    </row>
    <row r="3" spans="2:88" s="2" customFormat="1" ht="13.5" customHeight="1" thickTop="1" thickBot="1" x14ac:dyDescent="0.2">
      <c r="B3" s="58"/>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237"/>
      <c r="AG3" s="225" t="s">
        <v>21</v>
      </c>
      <c r="AH3" s="226"/>
      <c r="AI3" s="226"/>
      <c r="AJ3" s="226"/>
      <c r="AK3" s="227"/>
      <c r="AL3" s="217" t="s">
        <v>89</v>
      </c>
      <c r="AM3" s="218"/>
      <c r="AN3" s="218"/>
      <c r="AO3" s="219"/>
      <c r="AP3" s="220"/>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2">
        <v>1948</v>
      </c>
      <c r="CI3" t="s">
        <v>154</v>
      </c>
      <c r="CJ3" s="2">
        <v>3</v>
      </c>
    </row>
    <row r="4" spans="2:88" s="2" customFormat="1" ht="13.5" customHeight="1" thickTop="1" x14ac:dyDescent="0.15">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237"/>
      <c r="AG4" s="228" t="str">
        <f>入力!C5</f>
        <v/>
      </c>
      <c r="AH4" s="229"/>
      <c r="AI4" s="229"/>
      <c r="AJ4" s="229"/>
      <c r="AK4" s="230"/>
      <c r="AL4" s="221"/>
      <c r="AM4" s="222"/>
      <c r="AN4" s="222"/>
      <c r="AO4" s="223"/>
      <c r="AP4" s="224"/>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2">
        <v>1949</v>
      </c>
      <c r="CI4" t="s">
        <v>155</v>
      </c>
      <c r="CJ4" s="1">
        <v>4</v>
      </c>
    </row>
    <row r="5" spans="2:88" s="2" customFormat="1" ht="13.5" customHeight="1" x14ac:dyDescent="0.15">
      <c r="B5" s="60" t="str">
        <f ca="1">IF(入力!B2="SLTジムカーナシリーズ",入力!D2&amp;" "&amp;入力!C3,IF(入力!B2="TAMADAフェスティバル",入力!F2,""))</f>
        <v>SLTジムカーナシリーズ2023 第　　戦</v>
      </c>
      <c r="C5" s="61"/>
      <c r="D5" s="61"/>
      <c r="E5" s="61"/>
      <c r="F5" s="61"/>
      <c r="G5" s="61"/>
      <c r="H5" s="61"/>
      <c r="I5" s="61"/>
      <c r="J5" s="61"/>
      <c r="K5" s="61"/>
      <c r="L5" s="61"/>
      <c r="M5" s="61"/>
      <c r="N5" s="59"/>
      <c r="O5" s="59"/>
      <c r="P5" s="59"/>
      <c r="Q5" s="59"/>
      <c r="R5" s="59"/>
      <c r="S5" s="59"/>
      <c r="T5" s="59"/>
      <c r="U5" s="59"/>
      <c r="V5" s="59"/>
      <c r="W5" s="59"/>
      <c r="X5" s="59"/>
      <c r="Y5" s="59"/>
      <c r="Z5" s="59"/>
      <c r="AA5" s="59"/>
      <c r="AB5" s="59"/>
      <c r="AC5" s="59"/>
      <c r="AD5" s="59"/>
      <c r="AE5" s="59"/>
      <c r="AF5" s="237"/>
      <c r="AG5" s="231"/>
      <c r="AH5" s="232"/>
      <c r="AI5" s="232"/>
      <c r="AJ5" s="232"/>
      <c r="AK5" s="233"/>
      <c r="AL5" s="221"/>
      <c r="AM5" s="222"/>
      <c r="AN5" s="222"/>
      <c r="AO5" s="223"/>
      <c r="AP5" s="224"/>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2">
        <v>1950</v>
      </c>
      <c r="CI5" t="s">
        <v>147</v>
      </c>
      <c r="CJ5" s="1">
        <v>5</v>
      </c>
    </row>
    <row r="6" spans="2:88" s="2" customFormat="1" ht="13.5" customHeight="1" x14ac:dyDescent="0.15">
      <c r="B6" s="61"/>
      <c r="C6" s="61"/>
      <c r="D6" s="61"/>
      <c r="E6" s="61"/>
      <c r="F6" s="61"/>
      <c r="G6" s="61"/>
      <c r="H6" s="61"/>
      <c r="I6" s="61"/>
      <c r="J6" s="61"/>
      <c r="K6" s="61"/>
      <c r="L6" s="61"/>
      <c r="M6" s="61"/>
      <c r="N6" s="59"/>
      <c r="O6" s="59"/>
      <c r="P6" s="59"/>
      <c r="Q6" s="59"/>
      <c r="R6" s="59"/>
      <c r="S6" s="59"/>
      <c r="T6" s="59"/>
      <c r="U6" s="59"/>
      <c r="V6" s="59"/>
      <c r="W6" s="59"/>
      <c r="X6" s="59"/>
      <c r="Y6" s="59"/>
      <c r="Z6" s="59"/>
      <c r="AA6" s="59"/>
      <c r="AB6" s="59"/>
      <c r="AC6" s="59"/>
      <c r="AD6" s="59"/>
      <c r="AE6" s="59"/>
      <c r="AF6" s="237"/>
      <c r="AG6" s="231"/>
      <c r="AH6" s="232"/>
      <c r="AI6" s="232"/>
      <c r="AJ6" s="232"/>
      <c r="AK6" s="233"/>
      <c r="AL6" s="221"/>
      <c r="AM6" s="222"/>
      <c r="AN6" s="222"/>
      <c r="AO6" s="223"/>
      <c r="AP6" s="224"/>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2">
        <v>1951</v>
      </c>
      <c r="CI6" t="s">
        <v>148</v>
      </c>
      <c r="CJ6" s="2">
        <v>6</v>
      </c>
    </row>
    <row r="7" spans="2:88" s="2" customFormat="1" ht="13.5" customHeight="1" x14ac:dyDescent="0.15">
      <c r="B7" s="260" t="str">
        <f>入力!C4</f>
        <v>スポーツランドTAMADA　東コース</v>
      </c>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1"/>
      <c r="AF7" s="237"/>
      <c r="AG7" s="231"/>
      <c r="AH7" s="232"/>
      <c r="AI7" s="232"/>
      <c r="AJ7" s="232"/>
      <c r="AK7" s="233"/>
      <c r="AL7" s="221"/>
      <c r="AM7" s="222"/>
      <c r="AN7" s="222"/>
      <c r="AO7" s="223"/>
      <c r="AP7" s="224"/>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2">
        <v>1952</v>
      </c>
      <c r="CI7" t="s">
        <v>149</v>
      </c>
      <c r="CJ7" s="1">
        <v>7</v>
      </c>
    </row>
    <row r="8" spans="2:88" s="2" customFormat="1" ht="13.5" customHeight="1" thickBot="1" x14ac:dyDescent="0.2">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1"/>
      <c r="AF8" s="237"/>
      <c r="AG8" s="234"/>
      <c r="AH8" s="235"/>
      <c r="AI8" s="235"/>
      <c r="AJ8" s="235"/>
      <c r="AK8" s="236"/>
      <c r="AL8" s="221"/>
      <c r="AM8" s="222"/>
      <c r="AN8" s="222"/>
      <c r="AO8" s="223"/>
      <c r="AP8" s="224"/>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2">
        <v>1953</v>
      </c>
      <c r="CI8" t="s">
        <v>150</v>
      </c>
      <c r="CJ8" s="1">
        <v>8</v>
      </c>
    </row>
    <row r="9" spans="2:88" s="2" customFormat="1" ht="13.5" customHeight="1" thickTop="1" thickBot="1" x14ac:dyDescent="0.2">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2">
        <v>1954</v>
      </c>
      <c r="CI9" t="s">
        <v>151</v>
      </c>
      <c r="CJ9" s="1">
        <v>9</v>
      </c>
    </row>
    <row r="10" spans="2:88" s="2" customFormat="1" ht="13.5" customHeight="1" thickTop="1" thickBot="1" x14ac:dyDescent="0.2">
      <c r="B10" s="199" t="s">
        <v>127</v>
      </c>
      <c r="C10" s="278"/>
      <c r="D10" s="278"/>
      <c r="E10" s="278"/>
      <c r="F10" s="278"/>
      <c r="G10" s="278"/>
      <c r="H10" s="278"/>
      <c r="I10" s="278"/>
      <c r="J10" s="13" t="s">
        <v>26</v>
      </c>
      <c r="K10" s="275" t="str">
        <f>IF(入力!C6=0,"",入力!C6)</f>
        <v/>
      </c>
      <c r="L10" s="275"/>
      <c r="M10" s="275"/>
      <c r="N10" s="275"/>
      <c r="O10" s="276"/>
      <c r="P10" s="285" t="s">
        <v>220</v>
      </c>
      <c r="Q10" s="286"/>
      <c r="R10" s="286"/>
      <c r="S10" s="286"/>
      <c r="T10" s="286"/>
      <c r="U10" s="286"/>
      <c r="V10" s="286"/>
      <c r="W10" s="286"/>
      <c r="X10" s="286"/>
      <c r="Y10" s="286"/>
      <c r="Z10" s="286"/>
      <c r="AA10" s="286"/>
      <c r="AB10" s="287"/>
      <c r="AC10" s="288"/>
      <c r="AD10" s="288"/>
      <c r="AE10" s="288"/>
      <c r="AF10" s="288"/>
      <c r="AG10" s="288"/>
      <c r="AH10" s="288"/>
      <c r="AI10" s="288"/>
      <c r="AJ10" s="288"/>
      <c r="AK10" s="288"/>
      <c r="AL10" s="288"/>
      <c r="AM10" s="289"/>
      <c r="AN10" s="209"/>
      <c r="AO10" s="209"/>
      <c r="AP10" s="209"/>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2">
        <v>1955</v>
      </c>
      <c r="CI10" t="s">
        <v>34</v>
      </c>
      <c r="CJ10" s="1">
        <v>10</v>
      </c>
    </row>
    <row r="11" spans="2:88" s="2" customFormat="1" ht="6.75" customHeight="1" thickTop="1" thickBot="1" x14ac:dyDescent="0.2">
      <c r="B11" s="305"/>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c r="AM11" s="305"/>
      <c r="AN11" s="305"/>
      <c r="AO11" s="305"/>
      <c r="AP11" s="305"/>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2">
        <v>1956</v>
      </c>
      <c r="CI11" t="s">
        <v>35</v>
      </c>
      <c r="CJ11" s="1">
        <v>11</v>
      </c>
    </row>
    <row r="12" spans="2:88" s="2" customFormat="1" ht="13.5" customHeight="1" thickTop="1" x14ac:dyDescent="0.15">
      <c r="B12" s="312" t="s">
        <v>142</v>
      </c>
      <c r="C12" s="263" t="s">
        <v>122</v>
      </c>
      <c r="D12" s="263"/>
      <c r="E12" s="279"/>
      <c r="F12" s="290" t="str">
        <f>入力!C9</f>
        <v/>
      </c>
      <c r="G12" s="291"/>
      <c r="H12" s="291"/>
      <c r="I12" s="291"/>
      <c r="J12" s="291"/>
      <c r="K12" s="291"/>
      <c r="L12" s="291"/>
      <c r="M12" s="291"/>
      <c r="N12" s="291"/>
      <c r="O12" s="291"/>
      <c r="P12" s="291"/>
      <c r="Q12" s="291"/>
      <c r="R12" s="291"/>
      <c r="S12" s="291"/>
      <c r="T12" s="291"/>
      <c r="U12" s="291"/>
      <c r="V12" s="292"/>
      <c r="W12" s="207" t="s">
        <v>85</v>
      </c>
      <c r="X12" s="207"/>
      <c r="Y12" s="262" t="s">
        <v>1</v>
      </c>
      <c r="Z12" s="263"/>
      <c r="AA12" s="263"/>
      <c r="AB12" s="263"/>
      <c r="AC12" s="263"/>
      <c r="AD12" s="279"/>
      <c r="AE12" s="262" t="s">
        <v>120</v>
      </c>
      <c r="AF12" s="263"/>
      <c r="AG12" s="264"/>
      <c r="AH12" s="265"/>
      <c r="AI12" s="293" t="s">
        <v>8</v>
      </c>
      <c r="AJ12" s="294"/>
      <c r="AK12" s="294"/>
      <c r="AL12" s="294"/>
      <c r="AM12" s="294"/>
      <c r="AN12" s="294"/>
      <c r="AO12" s="294"/>
      <c r="AP12" s="295"/>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2">
        <v>1957</v>
      </c>
      <c r="CI12" t="s">
        <v>36</v>
      </c>
      <c r="CJ12" s="1">
        <v>12</v>
      </c>
    </row>
    <row r="13" spans="2:88" s="2" customFormat="1" ht="13.5" customHeight="1" x14ac:dyDescent="0.15">
      <c r="B13" s="313"/>
      <c r="C13" s="306" t="s">
        <v>253</v>
      </c>
      <c r="D13" s="306"/>
      <c r="E13" s="307"/>
      <c r="F13" s="280" t="str">
        <f>入力!C8</f>
        <v/>
      </c>
      <c r="G13" s="281"/>
      <c r="H13" s="281"/>
      <c r="I13" s="281"/>
      <c r="J13" s="281"/>
      <c r="K13" s="281"/>
      <c r="L13" s="281"/>
      <c r="M13" s="281"/>
      <c r="N13" s="281"/>
      <c r="O13" s="281"/>
      <c r="P13" s="281"/>
      <c r="Q13" s="281"/>
      <c r="R13" s="281"/>
      <c r="S13" s="281"/>
      <c r="T13" s="281"/>
      <c r="U13" s="281"/>
      <c r="V13" s="282"/>
      <c r="W13" s="70" t="str">
        <f>入力!C11</f>
        <v>男・女</v>
      </c>
      <c r="X13" s="71"/>
      <c r="Y13" s="78" t="str">
        <f>入力!C12</f>
        <v/>
      </c>
      <c r="Z13" s="79"/>
      <c r="AA13" s="79"/>
      <c r="AB13" s="64" t="s">
        <v>4</v>
      </c>
      <c r="AC13" s="197"/>
      <c r="AD13" s="198"/>
      <c r="AE13" s="299" t="str">
        <f>入力!C13</f>
        <v/>
      </c>
      <c r="AF13" s="300"/>
      <c r="AG13" s="300"/>
      <c r="AH13" s="296" t="s">
        <v>91</v>
      </c>
      <c r="AI13" s="320" t="str">
        <f>入力!C14</f>
        <v/>
      </c>
      <c r="AJ13" s="321"/>
      <c r="AK13" s="321"/>
      <c r="AL13" s="321"/>
      <c r="AM13" s="321"/>
      <c r="AN13" s="321"/>
      <c r="AO13" s="321"/>
      <c r="AP13" s="322"/>
      <c r="AQ13" s="1"/>
      <c r="AR13" s="1"/>
      <c r="AS13" s="1"/>
      <c r="AT13" s="1"/>
      <c r="AU13" s="1"/>
      <c r="AV13" s="1"/>
      <c r="AW13" s="1"/>
      <c r="AX13" s="1"/>
      <c r="AY13" s="1"/>
      <c r="AZ13" s="1"/>
      <c r="BA13" s="1"/>
      <c r="BB13" s="1"/>
      <c r="BC13" s="1"/>
      <c r="BY13" s="1"/>
      <c r="BZ13" s="1"/>
      <c r="CA13" s="1"/>
      <c r="CB13" s="1"/>
      <c r="CC13" s="1"/>
      <c r="CD13" s="1"/>
      <c r="CE13" s="1"/>
      <c r="CF13" s="1"/>
      <c r="CG13" s="1"/>
      <c r="CH13" s="2">
        <v>1958</v>
      </c>
      <c r="CI13" t="s">
        <v>37</v>
      </c>
      <c r="CJ13" s="1">
        <v>13</v>
      </c>
    </row>
    <row r="14" spans="2:88" s="2" customFormat="1" ht="13.5" customHeight="1" x14ac:dyDescent="0.15">
      <c r="B14" s="313"/>
      <c r="C14" s="308"/>
      <c r="D14" s="308"/>
      <c r="E14" s="309"/>
      <c r="F14" s="283"/>
      <c r="G14" s="283"/>
      <c r="H14" s="283"/>
      <c r="I14" s="283"/>
      <c r="J14" s="283"/>
      <c r="K14" s="283"/>
      <c r="L14" s="283"/>
      <c r="M14" s="283"/>
      <c r="N14" s="283"/>
      <c r="O14" s="283"/>
      <c r="P14" s="283"/>
      <c r="Q14" s="283"/>
      <c r="R14" s="283"/>
      <c r="S14" s="283"/>
      <c r="T14" s="283"/>
      <c r="U14" s="283"/>
      <c r="V14" s="284"/>
      <c r="W14" s="72"/>
      <c r="X14" s="73"/>
      <c r="Y14" s="80"/>
      <c r="Z14" s="81"/>
      <c r="AA14" s="81"/>
      <c r="AB14" s="66"/>
      <c r="AC14" s="199"/>
      <c r="AD14" s="200"/>
      <c r="AE14" s="301"/>
      <c r="AF14" s="302"/>
      <c r="AG14" s="302"/>
      <c r="AH14" s="297"/>
      <c r="AI14" s="323"/>
      <c r="AJ14" s="324"/>
      <c r="AK14" s="324"/>
      <c r="AL14" s="324"/>
      <c r="AM14" s="324"/>
      <c r="AN14" s="324"/>
      <c r="AO14" s="324"/>
      <c r="AP14" s="325"/>
      <c r="AQ14" s="1"/>
      <c r="AR14" s="1"/>
      <c r="AS14" s="1"/>
      <c r="AT14" s="1"/>
      <c r="AU14" s="1"/>
      <c r="AV14" s="1"/>
      <c r="AW14" s="1"/>
      <c r="AX14" s="1"/>
      <c r="AY14" s="1"/>
      <c r="AZ14" s="1"/>
      <c r="BA14" s="1"/>
      <c r="BB14" s="1"/>
      <c r="BC14" s="1"/>
      <c r="BY14" s="1"/>
      <c r="BZ14" s="1"/>
      <c r="CA14" s="1"/>
      <c r="CB14" s="1"/>
      <c r="CC14" s="1"/>
      <c r="CD14" s="1"/>
      <c r="CE14" s="1"/>
      <c r="CF14" s="1"/>
      <c r="CG14" s="1"/>
      <c r="CH14" s="2">
        <v>1959</v>
      </c>
      <c r="CI14" t="s">
        <v>38</v>
      </c>
      <c r="CJ14" s="1">
        <v>14</v>
      </c>
    </row>
    <row r="15" spans="2:88" s="2" customFormat="1" ht="13.5" customHeight="1" x14ac:dyDescent="0.15">
      <c r="B15" s="313"/>
      <c r="C15" s="310"/>
      <c r="D15" s="310"/>
      <c r="E15" s="311"/>
      <c r="F15" s="179"/>
      <c r="G15" s="179"/>
      <c r="H15" s="179"/>
      <c r="I15" s="179"/>
      <c r="J15" s="179"/>
      <c r="K15" s="179"/>
      <c r="L15" s="179"/>
      <c r="M15" s="179"/>
      <c r="N15" s="179"/>
      <c r="O15" s="179"/>
      <c r="P15" s="179"/>
      <c r="Q15" s="179"/>
      <c r="R15" s="179"/>
      <c r="S15" s="179"/>
      <c r="T15" s="179"/>
      <c r="U15" s="179"/>
      <c r="V15" s="180"/>
      <c r="W15" s="74"/>
      <c r="X15" s="75"/>
      <c r="Y15" s="76" t="str">
        <f>入力!D12</f>
        <v/>
      </c>
      <c r="Z15" s="77"/>
      <c r="AA15" s="9" t="s">
        <v>5</v>
      </c>
      <c r="AB15" s="77" t="str">
        <f>入力!E12</f>
        <v/>
      </c>
      <c r="AC15" s="77"/>
      <c r="AD15" s="10" t="s">
        <v>90</v>
      </c>
      <c r="AE15" s="303"/>
      <c r="AF15" s="304"/>
      <c r="AG15" s="304"/>
      <c r="AH15" s="298"/>
      <c r="AI15" s="326"/>
      <c r="AJ15" s="327"/>
      <c r="AK15" s="327"/>
      <c r="AL15" s="327"/>
      <c r="AM15" s="327"/>
      <c r="AN15" s="327"/>
      <c r="AO15" s="327"/>
      <c r="AP15" s="328"/>
      <c r="AQ15" s="1"/>
      <c r="AR15" s="1"/>
      <c r="AS15" s="1"/>
      <c r="AT15" s="1"/>
      <c r="AU15" s="1"/>
      <c r="AV15" s="1"/>
      <c r="AW15" s="1"/>
      <c r="AX15" s="1"/>
      <c r="AY15" s="1"/>
      <c r="AZ15" s="1"/>
      <c r="BA15" s="1"/>
      <c r="BB15" s="1"/>
      <c r="BC15" s="1"/>
      <c r="BY15" s="1"/>
      <c r="BZ15" s="1"/>
      <c r="CA15" s="1"/>
      <c r="CB15" s="1"/>
      <c r="CC15" s="1"/>
      <c r="CD15" s="1"/>
      <c r="CE15" s="1"/>
      <c r="CF15" s="1"/>
      <c r="CG15" s="1"/>
      <c r="CH15" s="2">
        <v>1960</v>
      </c>
      <c r="CI15" t="s">
        <v>39</v>
      </c>
      <c r="CJ15" s="2">
        <v>15</v>
      </c>
    </row>
    <row r="16" spans="2:88" s="3" customFormat="1" ht="13.5" customHeight="1" x14ac:dyDescent="0.15">
      <c r="B16" s="313"/>
      <c r="C16" s="64" t="s">
        <v>145</v>
      </c>
      <c r="D16" s="64"/>
      <c r="E16" s="65"/>
      <c r="F16" s="24" t="s">
        <v>121</v>
      </c>
      <c r="G16" s="25" t="str">
        <f>入力!C15</f>
        <v/>
      </c>
      <c r="H16" s="26" t="str">
        <f>入力!D15</f>
        <v/>
      </c>
      <c r="I16" s="26" t="str">
        <f>入力!E15</f>
        <v/>
      </c>
      <c r="J16" s="26" t="str">
        <f>入力!F15</f>
        <v/>
      </c>
      <c r="K16" s="26" t="str">
        <f>入力!G15</f>
        <v/>
      </c>
      <c r="L16" s="26" t="str">
        <f>入力!H15</f>
        <v/>
      </c>
      <c r="M16" s="27" t="str">
        <f>入力!I15</f>
        <v/>
      </c>
      <c r="O16" s="82" t="s">
        <v>201</v>
      </c>
      <c r="P16" s="238"/>
      <c r="Q16" s="239"/>
      <c r="R16" s="25" t="str">
        <f>入力!C17</f>
        <v/>
      </c>
      <c r="S16" s="26" t="str">
        <f>入力!D17</f>
        <v/>
      </c>
      <c r="T16" s="26" t="str">
        <f>入力!E17</f>
        <v/>
      </c>
      <c r="U16" s="26" t="str">
        <f>入力!F17</f>
        <v/>
      </c>
      <c r="V16" s="26" t="str">
        <f>入力!G17</f>
        <v/>
      </c>
      <c r="W16" s="26" t="str">
        <f>入力!H17</f>
        <v/>
      </c>
      <c r="X16" s="26" t="str">
        <f>入力!I17</f>
        <v/>
      </c>
      <c r="Y16" s="26" t="str">
        <f>入力!J17</f>
        <v/>
      </c>
      <c r="Z16" s="26" t="str">
        <f>入力!K17</f>
        <v/>
      </c>
      <c r="AA16" s="26" t="str">
        <f>入力!L17</f>
        <v/>
      </c>
      <c r="AB16" s="27" t="str">
        <f>入力!M17</f>
        <v/>
      </c>
      <c r="AC16" s="82" t="s">
        <v>92</v>
      </c>
      <c r="AD16" s="83"/>
      <c r="AE16" s="84"/>
      <c r="AF16" s="25" t="str">
        <f>入力!C18</f>
        <v/>
      </c>
      <c r="AG16" s="26" t="str">
        <f>入力!D18</f>
        <v/>
      </c>
      <c r="AH16" s="26" t="str">
        <f>入力!E18</f>
        <v/>
      </c>
      <c r="AI16" s="26" t="str">
        <f>入力!F18</f>
        <v/>
      </c>
      <c r="AJ16" s="26" t="str">
        <f>入力!G18</f>
        <v/>
      </c>
      <c r="AK16" s="26" t="str">
        <f>入力!H18</f>
        <v/>
      </c>
      <c r="AL16" s="26" t="str">
        <f>入力!I18</f>
        <v/>
      </c>
      <c r="AM16" s="26" t="str">
        <f>入力!J18</f>
        <v/>
      </c>
      <c r="AN16" s="26" t="str">
        <f>入力!K18</f>
        <v/>
      </c>
      <c r="AO16" s="26" t="str">
        <f>入力!L18</f>
        <v/>
      </c>
      <c r="AP16" s="28" t="str">
        <f>入力!M18</f>
        <v/>
      </c>
      <c r="AQ16" s="1"/>
      <c r="AR16" s="1"/>
      <c r="AS16" s="1"/>
      <c r="AT16" s="1"/>
      <c r="AU16" s="1"/>
      <c r="AV16" s="1"/>
      <c r="AW16" s="1"/>
      <c r="AX16" s="1"/>
      <c r="AY16" s="1"/>
      <c r="AZ16" s="1"/>
      <c r="BA16" s="1"/>
      <c r="BB16" s="1"/>
      <c r="BC16" s="1"/>
      <c r="BY16" s="1"/>
      <c r="BZ16" s="1"/>
      <c r="CA16" s="1"/>
      <c r="CB16" s="1"/>
      <c r="CC16" s="1"/>
      <c r="CD16" s="1"/>
      <c r="CE16" s="1"/>
      <c r="CF16" s="1"/>
      <c r="CG16" s="1"/>
      <c r="CH16" s="2">
        <v>1961</v>
      </c>
      <c r="CI16" t="s">
        <v>40</v>
      </c>
      <c r="CJ16" s="1">
        <v>16</v>
      </c>
    </row>
    <row r="17" spans="2:93" s="3" customFormat="1" ht="13.5" customHeight="1" x14ac:dyDescent="0.15">
      <c r="B17" s="313"/>
      <c r="C17" s="66"/>
      <c r="D17" s="66"/>
      <c r="E17" s="67"/>
      <c r="F17" s="271" t="str">
        <f>入力!C16</f>
        <v/>
      </c>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3"/>
      <c r="AQ17" s="1"/>
      <c r="AR17" s="1"/>
      <c r="AS17" s="1"/>
      <c r="AT17" s="1"/>
      <c r="AU17" s="1"/>
      <c r="AV17" s="1"/>
      <c r="AW17" s="1"/>
      <c r="AX17" s="1"/>
      <c r="AY17" s="1"/>
      <c r="AZ17" s="1"/>
      <c r="BA17" s="1"/>
      <c r="BB17" s="1"/>
      <c r="BC17" s="1"/>
      <c r="BY17" s="1"/>
      <c r="BZ17" s="1"/>
      <c r="CA17" s="1"/>
      <c r="CB17" s="1"/>
      <c r="CC17" s="1"/>
      <c r="CD17" s="1"/>
      <c r="CE17" s="1"/>
      <c r="CF17" s="1"/>
      <c r="CG17" s="1"/>
      <c r="CH17" s="2">
        <v>1962</v>
      </c>
      <c r="CI17" t="s">
        <v>41</v>
      </c>
      <c r="CJ17" s="1">
        <v>17</v>
      </c>
    </row>
    <row r="18" spans="2:93" s="2" customFormat="1" ht="13.5" customHeight="1" x14ac:dyDescent="0.15">
      <c r="B18" s="313"/>
      <c r="C18" s="66"/>
      <c r="D18" s="66"/>
      <c r="E18" s="67"/>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272"/>
      <c r="AO18" s="272"/>
      <c r="AP18" s="273"/>
      <c r="AQ18" s="1"/>
      <c r="AR18" s="1"/>
      <c r="AS18" s="1"/>
      <c r="AT18" s="1"/>
      <c r="AU18" s="1"/>
      <c r="AV18" s="1"/>
      <c r="AW18" s="1"/>
      <c r="AX18" s="1"/>
      <c r="AY18" s="1"/>
      <c r="AZ18" s="1"/>
      <c r="BA18" s="1"/>
      <c r="BB18" s="1"/>
      <c r="BC18" s="1"/>
      <c r="BY18" s="1"/>
      <c r="BZ18" s="1"/>
      <c r="CA18" s="1"/>
      <c r="CB18" s="1"/>
      <c r="CC18" s="1"/>
      <c r="CD18" s="1"/>
      <c r="CE18" s="1"/>
      <c r="CF18" s="1"/>
      <c r="CG18" s="1"/>
      <c r="CH18" s="2">
        <v>1963</v>
      </c>
      <c r="CI18" t="s">
        <v>146</v>
      </c>
      <c r="CJ18" s="2">
        <v>18</v>
      </c>
    </row>
    <row r="19" spans="2:93" s="2" customFormat="1" ht="13.5" customHeight="1" x14ac:dyDescent="0.15">
      <c r="B19" s="313"/>
      <c r="C19" s="68"/>
      <c r="D19" s="68"/>
      <c r="E19" s="69"/>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74"/>
      <c r="AQ19" s="1"/>
      <c r="AR19" s="1"/>
      <c r="AS19" s="1"/>
      <c r="AT19" s="1"/>
      <c r="AU19" s="1"/>
      <c r="AV19" s="1"/>
      <c r="AW19" s="1"/>
      <c r="AX19" s="1"/>
      <c r="AY19" s="1"/>
      <c r="AZ19" s="1"/>
      <c r="BA19" s="1"/>
      <c r="BB19" s="1"/>
      <c r="BC19" s="1"/>
      <c r="BY19" s="1"/>
      <c r="BZ19" s="1"/>
      <c r="CA19" s="1"/>
      <c r="CB19" s="1"/>
      <c r="CC19" s="1"/>
      <c r="CD19" s="1"/>
      <c r="CE19" s="1"/>
      <c r="CF19" s="1"/>
      <c r="CG19" s="1"/>
      <c r="CH19" s="2">
        <v>1964</v>
      </c>
      <c r="CI19" t="s">
        <v>42</v>
      </c>
      <c r="CJ19" s="1">
        <v>19</v>
      </c>
    </row>
    <row r="20" spans="2:93" s="2" customFormat="1" ht="13.5" customHeight="1" x14ac:dyDescent="0.15">
      <c r="B20" s="313"/>
      <c r="C20" s="306" t="s">
        <v>18</v>
      </c>
      <c r="D20" s="306"/>
      <c r="E20" s="307"/>
      <c r="F20" s="266" t="s">
        <v>9</v>
      </c>
      <c r="G20" s="267"/>
      <c r="H20" s="203" t="s">
        <v>93</v>
      </c>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5"/>
      <c r="AF20" s="314" t="s">
        <v>124</v>
      </c>
      <c r="AG20" s="315"/>
      <c r="AH20" s="315"/>
      <c r="AI20" s="316"/>
      <c r="AJ20" s="317" t="str">
        <f>入力!C23</f>
        <v/>
      </c>
      <c r="AK20" s="318"/>
      <c r="AL20" s="318"/>
      <c r="AM20" s="318"/>
      <c r="AN20" s="318"/>
      <c r="AO20" s="318"/>
      <c r="AP20" s="319"/>
      <c r="AQ20" s="1"/>
      <c r="AR20" s="1"/>
      <c r="AS20" s="1"/>
      <c r="AT20" s="1"/>
      <c r="AU20" s="1"/>
      <c r="AV20" s="1"/>
      <c r="AW20" s="1"/>
      <c r="AX20" s="1"/>
      <c r="AY20" s="1"/>
      <c r="AZ20" s="1"/>
      <c r="BA20" s="1"/>
      <c r="BB20" s="1"/>
      <c r="BC20" s="1"/>
      <c r="BY20" s="1"/>
      <c r="BZ20" s="1"/>
      <c r="CA20" s="1"/>
      <c r="CB20" s="1"/>
      <c r="CC20" s="1"/>
      <c r="CD20" s="1"/>
      <c r="CE20" s="1"/>
      <c r="CF20" s="1"/>
      <c r="CG20" s="1"/>
      <c r="CH20" s="2">
        <v>1965</v>
      </c>
      <c r="CI20" t="s">
        <v>43</v>
      </c>
      <c r="CJ20" s="1">
        <v>20</v>
      </c>
    </row>
    <row r="21" spans="2:93" s="2" customFormat="1" ht="13.5" customHeight="1" x14ac:dyDescent="0.15">
      <c r="B21" s="313"/>
      <c r="C21" s="308"/>
      <c r="D21" s="308"/>
      <c r="E21" s="309"/>
      <c r="F21" s="70" t="str">
        <f>入力!C19</f>
        <v/>
      </c>
      <c r="G21" s="268"/>
      <c r="H21" s="97" t="str">
        <f>入力!C20</f>
        <v/>
      </c>
      <c r="I21" s="97"/>
      <c r="J21" s="97" t="str">
        <f>入力!D20</f>
        <v/>
      </c>
      <c r="K21" s="97"/>
      <c r="L21" s="97" t="str">
        <f>入力!E20</f>
        <v/>
      </c>
      <c r="M21" s="97"/>
      <c r="N21" s="97" t="str">
        <f>入力!F20</f>
        <v/>
      </c>
      <c r="O21" s="97"/>
      <c r="P21" s="97" t="str">
        <f>入力!G20</f>
        <v/>
      </c>
      <c r="Q21" s="97"/>
      <c r="R21" s="97" t="str">
        <f>入力!H20</f>
        <v/>
      </c>
      <c r="S21" s="97"/>
      <c r="T21" s="97" t="str">
        <f>入力!I20</f>
        <v/>
      </c>
      <c r="U21" s="97"/>
      <c r="V21" s="97" t="str">
        <f>入力!J20</f>
        <v/>
      </c>
      <c r="W21" s="97"/>
      <c r="X21" s="97" t="str">
        <f>入力!K20</f>
        <v/>
      </c>
      <c r="Y21" s="97"/>
      <c r="Z21" s="97" t="str">
        <f>入力!L20</f>
        <v/>
      </c>
      <c r="AA21" s="97"/>
      <c r="AB21" s="97" t="str">
        <f>入力!M20</f>
        <v/>
      </c>
      <c r="AC21" s="97"/>
      <c r="AD21" s="97" t="str">
        <f>入力!N20</f>
        <v/>
      </c>
      <c r="AE21" s="98"/>
      <c r="AF21" s="74"/>
      <c r="AG21" s="75"/>
      <c r="AH21" s="75"/>
      <c r="AI21" s="270"/>
      <c r="AJ21" s="178"/>
      <c r="AK21" s="179"/>
      <c r="AL21" s="179"/>
      <c r="AM21" s="179"/>
      <c r="AN21" s="179"/>
      <c r="AO21" s="179"/>
      <c r="AP21" s="259"/>
      <c r="AQ21" s="1"/>
      <c r="AR21" s="1"/>
      <c r="AS21" s="1"/>
      <c r="AT21" s="1"/>
      <c r="AU21" s="1"/>
      <c r="AV21" s="1"/>
      <c r="AW21" s="1"/>
      <c r="AX21" s="1"/>
      <c r="AY21" s="1"/>
      <c r="AZ21" s="1"/>
      <c r="BA21" s="1"/>
      <c r="BB21" s="1"/>
      <c r="BC21" s="1"/>
      <c r="BY21" s="1"/>
      <c r="BZ21" s="1"/>
      <c r="CA21" s="1"/>
      <c r="CB21" s="1"/>
      <c r="CC21" s="1"/>
      <c r="CD21" s="1"/>
      <c r="CE21" s="1"/>
      <c r="CF21" s="1"/>
      <c r="CG21" s="1"/>
      <c r="CH21" s="2">
        <v>1966</v>
      </c>
      <c r="CI21" t="s">
        <v>138</v>
      </c>
      <c r="CJ21" s="2">
        <v>21</v>
      </c>
    </row>
    <row r="22" spans="2:93" s="2" customFormat="1" ht="13.5" customHeight="1" x14ac:dyDescent="0.15">
      <c r="B22" s="313"/>
      <c r="C22" s="308"/>
      <c r="D22" s="308"/>
      <c r="E22" s="309"/>
      <c r="F22" s="72"/>
      <c r="G22" s="269"/>
      <c r="H22" s="97"/>
      <c r="I22" s="97"/>
      <c r="J22" s="97"/>
      <c r="K22" s="97"/>
      <c r="L22" s="97"/>
      <c r="M22" s="97"/>
      <c r="N22" s="97"/>
      <c r="O22" s="97"/>
      <c r="P22" s="97"/>
      <c r="Q22" s="97"/>
      <c r="R22" s="97"/>
      <c r="S22" s="97"/>
      <c r="T22" s="97"/>
      <c r="U22" s="97"/>
      <c r="V22" s="97"/>
      <c r="W22" s="97"/>
      <c r="X22" s="97"/>
      <c r="Y22" s="97"/>
      <c r="Z22" s="97"/>
      <c r="AA22" s="97"/>
      <c r="AB22" s="97"/>
      <c r="AC22" s="97"/>
      <c r="AD22" s="97"/>
      <c r="AE22" s="98"/>
      <c r="AF22" s="314" t="s">
        <v>125</v>
      </c>
      <c r="AG22" s="315"/>
      <c r="AH22" s="315"/>
      <c r="AI22" s="316"/>
      <c r="AJ22" s="317" t="str">
        <f>入力!C24</f>
        <v/>
      </c>
      <c r="AK22" s="318"/>
      <c r="AL22" s="318"/>
      <c r="AM22" s="318"/>
      <c r="AN22" s="318"/>
      <c r="AO22" s="318"/>
      <c r="AP22" s="319"/>
      <c r="AQ22" s="1"/>
      <c r="AR22" s="1"/>
      <c r="AS22" s="1"/>
      <c r="AT22" s="1"/>
      <c r="AU22" s="1"/>
      <c r="AV22" s="1"/>
      <c r="AW22" s="1"/>
      <c r="AX22" s="1"/>
      <c r="AY22" s="1"/>
      <c r="AZ22" s="1"/>
      <c r="BA22" s="1"/>
      <c r="BB22" s="1"/>
      <c r="BC22" s="1"/>
      <c r="BY22" s="1"/>
      <c r="BZ22" s="1"/>
      <c r="CA22" s="1"/>
      <c r="CB22" s="1"/>
      <c r="CC22" s="1"/>
      <c r="CD22" s="1"/>
      <c r="CE22" s="1"/>
      <c r="CF22" s="1"/>
      <c r="CG22" s="1"/>
      <c r="CH22" s="2">
        <v>1967</v>
      </c>
      <c r="CI22" t="s">
        <v>44</v>
      </c>
      <c r="CJ22" s="1">
        <v>22</v>
      </c>
    </row>
    <row r="23" spans="2:93" s="2" customFormat="1" ht="13.5" customHeight="1" x14ac:dyDescent="0.15">
      <c r="B23" s="313"/>
      <c r="C23" s="310"/>
      <c r="D23" s="310"/>
      <c r="E23" s="311"/>
      <c r="F23" s="74"/>
      <c r="G23" s="270"/>
      <c r="H23" s="95" t="s">
        <v>11</v>
      </c>
      <c r="I23" s="96"/>
      <c r="J23" s="83" t="str">
        <f>入力!C21</f>
        <v/>
      </c>
      <c r="K23" s="83"/>
      <c r="L23" s="83"/>
      <c r="M23" s="7" t="s">
        <v>4</v>
      </c>
      <c r="N23" s="99" t="str">
        <f>入力!D21</f>
        <v/>
      </c>
      <c r="O23" s="99"/>
      <c r="P23" s="99"/>
      <c r="Q23" s="11" t="s">
        <v>12</v>
      </c>
      <c r="R23" s="188" t="s">
        <v>10</v>
      </c>
      <c r="S23" s="95"/>
      <c r="T23" s="99" t="str">
        <f>入力!C22</f>
        <v/>
      </c>
      <c r="U23" s="99"/>
      <c r="V23" s="99"/>
      <c r="W23" s="7" t="s">
        <v>24</v>
      </c>
      <c r="X23" s="99" t="str">
        <f>入力!D22</f>
        <v/>
      </c>
      <c r="Y23" s="99"/>
      <c r="Z23" s="99"/>
      <c r="AA23" s="7" t="s">
        <v>5</v>
      </c>
      <c r="AB23" s="99" t="str">
        <f>入力!E22</f>
        <v/>
      </c>
      <c r="AC23" s="99"/>
      <c r="AD23" s="99"/>
      <c r="AE23" s="7" t="s">
        <v>6</v>
      </c>
      <c r="AF23" s="74"/>
      <c r="AG23" s="75"/>
      <c r="AH23" s="75"/>
      <c r="AI23" s="270"/>
      <c r="AJ23" s="178"/>
      <c r="AK23" s="179"/>
      <c r="AL23" s="179"/>
      <c r="AM23" s="179"/>
      <c r="AN23" s="179"/>
      <c r="AO23" s="179"/>
      <c r="AP23" s="259"/>
      <c r="AQ23" s="1"/>
      <c r="AR23" s="1"/>
      <c r="AS23" s="1"/>
      <c r="AT23" s="1"/>
      <c r="AU23" s="1"/>
      <c r="AV23" s="1"/>
      <c r="AW23" s="1"/>
      <c r="AX23" s="1"/>
      <c r="AY23" s="1"/>
      <c r="AZ23" s="1"/>
      <c r="BA23" s="1"/>
      <c r="BB23" s="1"/>
      <c r="BC23" s="1"/>
      <c r="BY23" s="1"/>
      <c r="BZ23" s="1"/>
      <c r="CA23" s="1"/>
      <c r="CB23" s="1"/>
      <c r="CC23" s="1"/>
      <c r="CD23" s="1"/>
      <c r="CE23" s="1"/>
      <c r="CF23" s="1"/>
      <c r="CG23" s="1"/>
      <c r="CH23" s="2">
        <v>1968</v>
      </c>
      <c r="CI23" t="s">
        <v>45</v>
      </c>
      <c r="CJ23" s="1">
        <v>23</v>
      </c>
    </row>
    <row r="24" spans="2:93" s="2" customFormat="1" ht="13.5" customHeight="1" x14ac:dyDescent="0.15">
      <c r="B24" s="169" t="s">
        <v>123</v>
      </c>
      <c r="C24" s="170"/>
      <c r="D24" s="170"/>
      <c r="E24" s="171"/>
      <c r="F24" s="175" t="str">
        <f>入力!C25</f>
        <v>有　・　無</v>
      </c>
      <c r="G24" s="176"/>
      <c r="H24" s="176"/>
      <c r="I24" s="176"/>
      <c r="J24" s="177"/>
      <c r="K24" s="85">
        <v>1</v>
      </c>
      <c r="L24" s="157" t="str">
        <f>入力!C26</f>
        <v/>
      </c>
      <c r="M24" s="158"/>
      <c r="N24" s="158"/>
      <c r="O24" s="158"/>
      <c r="P24" s="158"/>
      <c r="Q24" s="158"/>
      <c r="R24" s="158"/>
      <c r="S24" s="85">
        <v>2</v>
      </c>
      <c r="T24" s="157" t="str">
        <f>入力!C27</f>
        <v/>
      </c>
      <c r="U24" s="158"/>
      <c r="V24" s="158"/>
      <c r="W24" s="158"/>
      <c r="X24" s="158"/>
      <c r="Y24" s="158"/>
      <c r="Z24" s="158"/>
      <c r="AA24" s="85">
        <v>3</v>
      </c>
      <c r="AB24" s="157" t="str">
        <f>入力!C28</f>
        <v/>
      </c>
      <c r="AC24" s="158"/>
      <c r="AD24" s="158"/>
      <c r="AE24" s="158"/>
      <c r="AF24" s="158"/>
      <c r="AG24" s="158"/>
      <c r="AH24" s="158"/>
      <c r="AI24" s="85">
        <v>4</v>
      </c>
      <c r="AJ24" s="157" t="str">
        <f>入力!C29</f>
        <v/>
      </c>
      <c r="AK24" s="158"/>
      <c r="AL24" s="158"/>
      <c r="AM24" s="158"/>
      <c r="AN24" s="158"/>
      <c r="AO24" s="158"/>
      <c r="AP24" s="168"/>
      <c r="AQ24" s="1"/>
      <c r="AR24" s="1"/>
      <c r="AS24" s="1"/>
      <c r="AT24" s="1"/>
      <c r="AU24" s="1"/>
      <c r="AV24" s="1"/>
      <c r="AW24" s="1"/>
      <c r="AX24" s="1"/>
      <c r="AY24" s="1"/>
      <c r="AZ24" s="1"/>
      <c r="BA24" s="1"/>
      <c r="BB24" s="1"/>
      <c r="BC24" s="1"/>
      <c r="BY24" s="1"/>
      <c r="BZ24" s="1"/>
      <c r="CA24" s="1"/>
      <c r="CB24" s="1"/>
      <c r="CC24" s="1"/>
      <c r="CD24" s="1"/>
      <c r="CE24" s="1"/>
      <c r="CF24" s="1"/>
      <c r="CG24" s="1"/>
      <c r="CH24" s="2">
        <v>1972</v>
      </c>
      <c r="CI24" t="s">
        <v>46</v>
      </c>
      <c r="CJ24" s="2">
        <v>27</v>
      </c>
    </row>
    <row r="25" spans="2:93" s="2" customFormat="1" ht="13.5" customHeight="1" x14ac:dyDescent="0.15">
      <c r="B25" s="172"/>
      <c r="C25" s="173"/>
      <c r="D25" s="173"/>
      <c r="E25" s="174"/>
      <c r="F25" s="178"/>
      <c r="G25" s="179"/>
      <c r="H25" s="179"/>
      <c r="I25" s="179"/>
      <c r="J25" s="180"/>
      <c r="K25" s="85"/>
      <c r="L25" s="158"/>
      <c r="M25" s="158"/>
      <c r="N25" s="158"/>
      <c r="O25" s="158"/>
      <c r="P25" s="158"/>
      <c r="Q25" s="158"/>
      <c r="R25" s="158"/>
      <c r="S25" s="85"/>
      <c r="T25" s="158"/>
      <c r="U25" s="158"/>
      <c r="V25" s="158"/>
      <c r="W25" s="158"/>
      <c r="X25" s="158"/>
      <c r="Y25" s="158"/>
      <c r="Z25" s="158"/>
      <c r="AA25" s="85"/>
      <c r="AB25" s="158"/>
      <c r="AC25" s="158"/>
      <c r="AD25" s="158"/>
      <c r="AE25" s="158"/>
      <c r="AF25" s="158"/>
      <c r="AG25" s="158"/>
      <c r="AH25" s="158"/>
      <c r="AI25" s="85"/>
      <c r="AJ25" s="158"/>
      <c r="AK25" s="158"/>
      <c r="AL25" s="158"/>
      <c r="AM25" s="158"/>
      <c r="AN25" s="158"/>
      <c r="AO25" s="158"/>
      <c r="AP25" s="168"/>
      <c r="AQ25" s="1"/>
      <c r="AR25" s="1"/>
      <c r="AS25" s="1"/>
      <c r="AT25" s="1"/>
      <c r="AU25" s="1"/>
      <c r="AV25" s="1"/>
      <c r="AW25" s="1"/>
      <c r="AX25" s="1"/>
      <c r="AY25" s="1"/>
      <c r="AZ25" s="1"/>
      <c r="BA25" s="1"/>
      <c r="BB25" s="1"/>
      <c r="BC25" s="1"/>
      <c r="BY25" s="1"/>
      <c r="BZ25" s="1"/>
      <c r="CA25" s="1"/>
      <c r="CB25" s="1"/>
      <c r="CC25" s="1"/>
      <c r="CD25" s="1"/>
      <c r="CE25" s="1"/>
      <c r="CF25" s="1"/>
      <c r="CG25" s="1"/>
      <c r="CH25" s="2">
        <v>1973</v>
      </c>
      <c r="CI25" t="s">
        <v>47</v>
      </c>
      <c r="CJ25" s="1">
        <v>28</v>
      </c>
    </row>
    <row r="26" spans="2:93" s="2" customFormat="1" ht="13.5" customHeight="1" x14ac:dyDescent="0.15">
      <c r="B26" s="241" t="s">
        <v>126</v>
      </c>
      <c r="C26" s="242"/>
      <c r="D26" s="242"/>
      <c r="E26" s="243"/>
      <c r="F26" s="82" t="s">
        <v>133</v>
      </c>
      <c r="G26" s="238"/>
      <c r="H26" s="238"/>
      <c r="I26" s="238"/>
      <c r="J26" s="238"/>
      <c r="K26" s="238"/>
      <c r="L26" s="239"/>
      <c r="M26" s="210" t="str">
        <f>入力!C31</f>
        <v/>
      </c>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211"/>
      <c r="AO26" s="211"/>
      <c r="AP26" s="212"/>
      <c r="AQ26" s="1"/>
      <c r="AR26" s="1"/>
      <c r="AS26" s="1"/>
      <c r="AT26" s="1"/>
      <c r="AU26" s="1"/>
      <c r="AV26" s="1"/>
      <c r="AW26" s="1"/>
      <c r="AX26" s="1"/>
      <c r="AY26" s="1"/>
      <c r="AZ26" s="1"/>
      <c r="BA26" s="1"/>
      <c r="BB26" s="1"/>
      <c r="BC26" s="1"/>
      <c r="BY26" s="1"/>
      <c r="BZ26" s="1"/>
      <c r="CA26" s="1"/>
      <c r="CB26" s="1"/>
      <c r="CC26" s="1"/>
      <c r="CD26" s="1"/>
      <c r="CE26" s="1"/>
      <c r="CF26" s="1"/>
      <c r="CG26" s="1"/>
      <c r="CH26" s="2">
        <v>1976</v>
      </c>
      <c r="CI26" t="s">
        <v>48</v>
      </c>
      <c r="CJ26" s="1">
        <v>31</v>
      </c>
      <c r="CO26" s="4"/>
    </row>
    <row r="27" spans="2:93" s="4" customFormat="1" ht="13.5" customHeight="1" x14ac:dyDescent="0.15">
      <c r="B27" s="244"/>
      <c r="C27" s="92"/>
      <c r="D27" s="92"/>
      <c r="E27" s="245"/>
      <c r="F27" s="86" t="s">
        <v>134</v>
      </c>
      <c r="G27" s="87"/>
      <c r="H27" s="87"/>
      <c r="I27" s="87"/>
      <c r="J27" s="87"/>
      <c r="K27" s="87"/>
      <c r="L27" s="88"/>
      <c r="M27" s="215" t="str">
        <f>入力!C30</f>
        <v/>
      </c>
      <c r="N27" s="166"/>
      <c r="O27" s="166" t="str">
        <f>入力!D30</f>
        <v/>
      </c>
      <c r="P27" s="166"/>
      <c r="Q27" s="166" t="str">
        <f>入力!E30</f>
        <v/>
      </c>
      <c r="R27" s="166"/>
      <c r="S27" s="166" t="str">
        <f>入力!F30</f>
        <v/>
      </c>
      <c r="T27" s="166"/>
      <c r="U27" s="166" t="str">
        <f>入力!G30</f>
        <v/>
      </c>
      <c r="V27" s="166"/>
      <c r="W27" s="166" t="str">
        <f>入力!H30</f>
        <v/>
      </c>
      <c r="X27" s="166"/>
      <c r="Y27" s="166" t="str">
        <f>入力!I30</f>
        <v/>
      </c>
      <c r="Z27" s="166"/>
      <c r="AA27" s="166" t="str">
        <f>入力!J30</f>
        <v/>
      </c>
      <c r="AB27" s="166"/>
      <c r="AC27" s="166" t="str">
        <f>入力!K30</f>
        <v/>
      </c>
      <c r="AD27" s="166"/>
      <c r="AE27" s="166" t="str">
        <f>入力!L30</f>
        <v/>
      </c>
      <c r="AF27" s="166"/>
      <c r="AG27" s="166" t="str">
        <f>入力!M30</f>
        <v/>
      </c>
      <c r="AH27" s="166"/>
      <c r="AI27" s="166" t="str">
        <f>入力!N30</f>
        <v/>
      </c>
      <c r="AJ27" s="166"/>
      <c r="AK27" s="166" t="str">
        <f>入力!O30</f>
        <v/>
      </c>
      <c r="AL27" s="166"/>
      <c r="AM27" s="166" t="str">
        <f>入力!P30</f>
        <v/>
      </c>
      <c r="AN27" s="166"/>
      <c r="AO27" s="166" t="str">
        <f>入力!Q30</f>
        <v/>
      </c>
      <c r="AP27" s="213"/>
      <c r="AQ27" s="1"/>
      <c r="AR27" s="1"/>
      <c r="AS27" s="1"/>
      <c r="AT27" s="1"/>
      <c r="AU27" s="1"/>
      <c r="AV27" s="1"/>
      <c r="AW27" s="1"/>
      <c r="AX27" s="1"/>
      <c r="AY27" s="1"/>
      <c r="AZ27" s="1"/>
      <c r="BA27" s="1"/>
      <c r="BB27" s="1"/>
      <c r="BC27" s="1"/>
      <c r="BY27" s="1"/>
      <c r="BZ27" s="1"/>
      <c r="CA27" s="1"/>
      <c r="CB27" s="1"/>
      <c r="CC27" s="1"/>
      <c r="CD27" s="1"/>
      <c r="CE27" s="1"/>
      <c r="CF27" s="1"/>
      <c r="CG27" s="1"/>
      <c r="CH27" s="2">
        <v>1977</v>
      </c>
      <c r="CI27" t="s">
        <v>49</v>
      </c>
      <c r="CJ27" s="5">
        <v>32</v>
      </c>
    </row>
    <row r="28" spans="2:93" s="3" customFormat="1" ht="13.5" customHeight="1" thickBot="1" x14ac:dyDescent="0.2">
      <c r="B28" s="246"/>
      <c r="C28" s="247"/>
      <c r="D28" s="247"/>
      <c r="E28" s="248"/>
      <c r="F28" s="89"/>
      <c r="G28" s="90"/>
      <c r="H28" s="90"/>
      <c r="I28" s="90"/>
      <c r="J28" s="90"/>
      <c r="K28" s="90"/>
      <c r="L28" s="91"/>
      <c r="M28" s="216"/>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214"/>
      <c r="AQ28" s="1"/>
      <c r="AR28" s="1"/>
      <c r="AS28" s="1"/>
      <c r="AT28" s="1"/>
      <c r="AU28" s="1"/>
      <c r="AV28" s="1"/>
      <c r="AW28" s="1"/>
      <c r="AX28" s="1"/>
      <c r="AY28" s="1"/>
      <c r="AZ28" s="1"/>
      <c r="BA28" s="1"/>
      <c r="BB28" s="1"/>
      <c r="BC28" s="1"/>
      <c r="BY28" s="1"/>
      <c r="BZ28" s="1"/>
      <c r="CA28" s="1"/>
      <c r="CB28" s="1"/>
      <c r="CC28" s="1"/>
      <c r="CD28" s="1"/>
      <c r="CE28" s="1"/>
      <c r="CF28" s="1"/>
      <c r="CG28" s="1"/>
      <c r="CH28" s="2">
        <v>1978</v>
      </c>
      <c r="CI28" t="s">
        <v>50</v>
      </c>
      <c r="CJ28" s="5">
        <v>33</v>
      </c>
    </row>
    <row r="29" spans="2:93" s="2" customFormat="1" ht="6.75" customHeight="1" thickTop="1" thickBot="1" x14ac:dyDescent="0.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BL29" s="1"/>
      <c r="BM29" s="1"/>
      <c r="BN29" s="1"/>
      <c r="BO29" s="1"/>
      <c r="BP29" s="1"/>
      <c r="BQ29" s="1"/>
      <c r="BR29" s="1"/>
      <c r="BS29" s="1"/>
      <c r="BT29" s="1"/>
      <c r="BU29" s="1"/>
      <c r="BV29" s="1"/>
      <c r="BW29" s="1"/>
      <c r="BX29" s="1"/>
      <c r="BY29" s="1"/>
      <c r="BZ29" s="1"/>
      <c r="CA29" s="1"/>
      <c r="CB29" s="1"/>
      <c r="CC29" s="1"/>
      <c r="CD29" s="1"/>
      <c r="CE29" s="1"/>
      <c r="CF29" s="1"/>
      <c r="CG29" s="1"/>
      <c r="CH29" s="2">
        <v>1979</v>
      </c>
      <c r="CI29" t="s">
        <v>51</v>
      </c>
      <c r="CJ29" s="5">
        <v>34</v>
      </c>
    </row>
    <row r="30" spans="2:93" s="2" customFormat="1" ht="13.5" customHeight="1" thickTop="1" thickBot="1" x14ac:dyDescent="0.2">
      <c r="B30" s="159" t="s">
        <v>248</v>
      </c>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1"/>
      <c r="BL30" s="1"/>
      <c r="BM30" s="1"/>
      <c r="BN30" s="1"/>
      <c r="BO30" s="1"/>
      <c r="BP30" s="1"/>
      <c r="BQ30" s="1"/>
      <c r="BR30" s="1"/>
      <c r="BS30" s="1"/>
      <c r="BT30" s="1"/>
      <c r="BU30" s="1"/>
      <c r="BV30" s="1"/>
      <c r="BW30" s="1"/>
      <c r="BX30" s="1"/>
      <c r="BY30" s="1"/>
      <c r="BZ30" s="1"/>
      <c r="CA30" s="1"/>
      <c r="CB30" s="1"/>
      <c r="CC30" s="1"/>
      <c r="CD30" s="1"/>
      <c r="CE30" s="1"/>
      <c r="CF30" s="1"/>
      <c r="CG30" s="1"/>
      <c r="CH30" s="2">
        <v>1980</v>
      </c>
      <c r="CI30" t="s">
        <v>52</v>
      </c>
      <c r="CJ30" s="5">
        <v>35</v>
      </c>
    </row>
    <row r="31" spans="2:93" s="2" customFormat="1" ht="13.5" customHeight="1" x14ac:dyDescent="0.15">
      <c r="B31" s="162"/>
      <c r="C31" s="163"/>
      <c r="D31" s="163"/>
      <c r="E31" s="163"/>
      <c r="F31" s="163"/>
      <c r="G31" s="163"/>
      <c r="H31" s="163"/>
      <c r="I31" s="163"/>
      <c r="J31" s="163"/>
      <c r="K31" s="163"/>
      <c r="L31" s="163"/>
      <c r="M31" s="163"/>
      <c r="N31" s="163"/>
      <c r="O31" s="163"/>
      <c r="P31" s="163"/>
      <c r="Q31" s="163"/>
      <c r="R31" s="163"/>
      <c r="S31" s="163"/>
      <c r="T31" s="163"/>
      <c r="U31" s="163"/>
      <c r="V31" s="164"/>
      <c r="W31" s="164"/>
      <c r="X31" s="164"/>
      <c r="Y31" s="164"/>
      <c r="Z31" s="164"/>
      <c r="AA31" s="164"/>
      <c r="AB31" s="164"/>
      <c r="AC31" s="164"/>
      <c r="AD31" s="164"/>
      <c r="AE31" s="164"/>
      <c r="AF31" s="164"/>
      <c r="AG31" s="164"/>
      <c r="AH31" s="164"/>
      <c r="AI31" s="164"/>
      <c r="AJ31" s="164"/>
      <c r="AK31" s="164"/>
      <c r="AL31" s="164"/>
      <c r="AM31" s="164"/>
      <c r="AN31" s="164"/>
      <c r="AO31" s="164"/>
      <c r="AP31" s="165"/>
      <c r="AR31" s="249" t="s">
        <v>23</v>
      </c>
      <c r="AS31" s="250"/>
      <c r="AT31" s="250"/>
      <c r="AU31" s="250"/>
      <c r="AV31" s="250"/>
      <c r="AW31" s="250"/>
      <c r="AX31" s="250"/>
      <c r="AY31" s="250"/>
      <c r="AZ31" s="250"/>
      <c r="BA31" s="250"/>
      <c r="BB31" s="250"/>
      <c r="BC31" s="250"/>
      <c r="BD31" s="250"/>
      <c r="BE31" s="250"/>
      <c r="BF31" s="250"/>
      <c r="BG31" s="250"/>
      <c r="BH31" s="250"/>
      <c r="BI31" s="250"/>
      <c r="BJ31" s="250"/>
      <c r="BK31" s="250"/>
      <c r="BL31" s="251"/>
      <c r="BM31" s="1"/>
      <c r="BN31" s="1"/>
      <c r="BO31" s="1"/>
      <c r="BP31" s="1"/>
      <c r="BQ31" s="1"/>
      <c r="BR31" s="1"/>
      <c r="BS31" s="1"/>
      <c r="BT31" s="1"/>
      <c r="BU31" s="1"/>
      <c r="BV31" s="1"/>
      <c r="BW31" s="1"/>
      <c r="BX31" s="1"/>
      <c r="BY31" s="1"/>
      <c r="BZ31" s="1"/>
      <c r="CA31" s="1"/>
      <c r="CB31" s="1"/>
      <c r="CC31" s="1"/>
      <c r="CD31" s="1"/>
      <c r="CE31" s="1"/>
      <c r="CF31" s="1"/>
      <c r="CG31" s="1"/>
      <c r="CH31" s="2">
        <v>1981</v>
      </c>
      <c r="CI31" t="s">
        <v>53</v>
      </c>
      <c r="CJ31" s="5">
        <v>36</v>
      </c>
    </row>
    <row r="32" spans="2:93" s="2" customFormat="1" ht="13.5" customHeight="1" x14ac:dyDescent="0.15">
      <c r="B32" s="100" t="s">
        <v>225</v>
      </c>
      <c r="C32" s="101"/>
      <c r="D32" s="101"/>
      <c r="E32" s="101"/>
      <c r="F32" s="101"/>
      <c r="G32" s="101"/>
      <c r="H32" s="101"/>
      <c r="L32" s="254" t="s">
        <v>87</v>
      </c>
      <c r="M32" s="101"/>
      <c r="N32" s="101"/>
      <c r="O32" s="101"/>
      <c r="P32" s="101"/>
      <c r="Q32" s="101"/>
      <c r="R32" s="101"/>
      <c r="S32" s="255"/>
      <c r="T32" s="255"/>
      <c r="U32" s="256"/>
      <c r="V32" s="254" t="s">
        <v>0</v>
      </c>
      <c r="W32" s="101"/>
      <c r="X32" s="101"/>
      <c r="Y32" s="101"/>
      <c r="Z32" s="101"/>
      <c r="AA32" s="101"/>
      <c r="AB32" s="255"/>
      <c r="AC32" s="255"/>
      <c r="AD32" s="255"/>
      <c r="AE32" s="256"/>
      <c r="AF32" s="254" t="s">
        <v>3</v>
      </c>
      <c r="AG32" s="101"/>
      <c r="AH32" s="101"/>
      <c r="AI32" s="101"/>
      <c r="AJ32" s="255"/>
      <c r="AK32" s="255"/>
      <c r="AL32" s="255"/>
      <c r="AM32" s="255"/>
      <c r="AN32" s="255"/>
      <c r="AO32" s="255"/>
      <c r="AP32" s="376"/>
      <c r="AR32" s="206" t="s">
        <v>16</v>
      </c>
      <c r="AS32" s="206"/>
      <c r="AT32" s="206"/>
      <c r="AU32" s="206"/>
      <c r="AV32" s="206"/>
      <c r="AW32" s="206" t="s">
        <v>94</v>
      </c>
      <c r="AX32" s="206"/>
      <c r="AY32" s="206"/>
      <c r="AZ32" s="206"/>
      <c r="BA32" s="206" t="s">
        <v>20</v>
      </c>
      <c r="BB32" s="206"/>
      <c r="BC32" s="206"/>
      <c r="BD32" s="206"/>
      <c r="BE32" s="206"/>
      <c r="BF32" s="206"/>
      <c r="BG32" s="206"/>
      <c r="BH32" s="206"/>
      <c r="BI32" s="206"/>
      <c r="BJ32" s="206"/>
      <c r="BK32" s="206"/>
      <c r="BL32" s="206"/>
      <c r="CH32" s="2">
        <v>1982</v>
      </c>
      <c r="CI32" t="s">
        <v>54</v>
      </c>
      <c r="CJ32" s="5">
        <v>37</v>
      </c>
    </row>
    <row r="33" spans="2:88" s="2" customFormat="1" ht="13.5" customHeight="1" x14ac:dyDescent="0.15">
      <c r="B33" s="252" t="str">
        <f>入力!C32</f>
        <v/>
      </c>
      <c r="C33" s="253"/>
      <c r="D33" s="253"/>
      <c r="E33" s="253"/>
      <c r="F33" s="253"/>
      <c r="G33" s="253"/>
      <c r="H33" s="253"/>
      <c r="I33" s="179"/>
      <c r="J33" s="179"/>
      <c r="K33" s="180"/>
      <c r="L33" s="257" t="str">
        <f>入力!C33</f>
        <v/>
      </c>
      <c r="M33" s="253"/>
      <c r="N33" s="253"/>
      <c r="O33" s="253"/>
      <c r="P33" s="253"/>
      <c r="Q33" s="253"/>
      <c r="R33" s="253"/>
      <c r="S33" s="179"/>
      <c r="T33" s="179"/>
      <c r="U33" s="180"/>
      <c r="V33" s="257" t="str">
        <f>入力!C34</f>
        <v/>
      </c>
      <c r="W33" s="258"/>
      <c r="X33" s="258"/>
      <c r="Y33" s="258"/>
      <c r="Z33" s="258"/>
      <c r="AA33" s="258"/>
      <c r="AB33" s="179"/>
      <c r="AC33" s="179"/>
      <c r="AD33" s="179"/>
      <c r="AE33" s="180"/>
      <c r="AF33" s="257" t="str">
        <f>入力!C35</f>
        <v/>
      </c>
      <c r="AG33" s="258"/>
      <c r="AH33" s="258"/>
      <c r="AI33" s="258"/>
      <c r="AJ33" s="258"/>
      <c r="AK33" s="258"/>
      <c r="AL33" s="258"/>
      <c r="AM33" s="179"/>
      <c r="AN33" s="179"/>
      <c r="AO33" s="179"/>
      <c r="AP33" s="259"/>
      <c r="AR33" s="194"/>
      <c r="AS33" s="194"/>
      <c r="AT33" s="194"/>
      <c r="AU33" s="194"/>
      <c r="AV33" s="194"/>
      <c r="AW33" s="194"/>
      <c r="AX33" s="194"/>
      <c r="AY33" s="194"/>
      <c r="AZ33" s="194"/>
      <c r="BA33" s="240"/>
      <c r="BB33" s="240"/>
      <c r="BC33" s="240"/>
      <c r="BD33" s="240"/>
      <c r="BE33" s="240"/>
      <c r="BF33" s="240"/>
      <c r="BG33" s="240"/>
      <c r="BH33" s="240"/>
      <c r="BI33" s="240"/>
      <c r="BJ33" s="240"/>
      <c r="BK33" s="240"/>
      <c r="BL33" s="240"/>
      <c r="CH33" s="2">
        <v>1983</v>
      </c>
      <c r="CI33" t="s">
        <v>55</v>
      </c>
      <c r="CJ33" s="5">
        <v>38</v>
      </c>
    </row>
    <row r="34" spans="2:88" s="3" customFormat="1" ht="13.5" customHeight="1" x14ac:dyDescent="0.15">
      <c r="B34" s="383" t="s">
        <v>247</v>
      </c>
      <c r="C34" s="384"/>
      <c r="D34" s="384"/>
      <c r="E34" s="384"/>
      <c r="F34" s="384"/>
      <c r="G34" s="384"/>
      <c r="H34" s="384"/>
      <c r="I34" s="255"/>
      <c r="J34" s="255"/>
      <c r="K34" s="255"/>
      <c r="L34" s="255"/>
      <c r="M34" s="255"/>
      <c r="N34" s="255"/>
      <c r="O34" s="256"/>
      <c r="P34" s="358" t="s">
        <v>95</v>
      </c>
      <c r="Q34" s="175" t="str">
        <f>入力!C38</f>
        <v>有・無</v>
      </c>
      <c r="R34" s="377"/>
      <c r="S34" s="378"/>
      <c r="T34" s="382"/>
      <c r="U34" s="363" t="s">
        <v>128</v>
      </c>
      <c r="V34" s="94"/>
      <c r="W34" s="364"/>
      <c r="X34" s="175" t="str">
        <f>IF(入力!B37="","",入力!B37)</f>
        <v/>
      </c>
      <c r="Y34" s="366"/>
      <c r="Z34" s="366"/>
      <c r="AA34" s="93" t="s">
        <v>129</v>
      </c>
      <c r="AB34" s="361" t="str">
        <f>IF(入力!B38="有",1.7,IF(入力!B38="無",1,"1.0  1.7"))</f>
        <v>1.0  1.7</v>
      </c>
      <c r="AC34" s="361"/>
      <c r="AD34" s="93" t="s">
        <v>130</v>
      </c>
      <c r="AE34" s="92" t="str">
        <f>入力!C37</f>
        <v/>
      </c>
      <c r="AF34" s="92"/>
      <c r="AG34" s="92"/>
      <c r="AH34" s="66" t="s">
        <v>131</v>
      </c>
      <c r="AL34" s="359" t="s">
        <v>13</v>
      </c>
      <c r="AM34" s="175" t="str">
        <f>入力!C39</f>
        <v/>
      </c>
      <c r="AN34" s="377"/>
      <c r="AO34" s="378"/>
      <c r="AP34" s="379"/>
      <c r="AR34" s="85" t="s">
        <v>22</v>
      </c>
      <c r="AS34" s="85"/>
      <c r="AT34" s="85"/>
      <c r="AU34" s="85"/>
      <c r="AV34" s="85"/>
      <c r="AW34" s="85" t="s">
        <v>14</v>
      </c>
      <c r="AX34" s="85"/>
      <c r="AY34" s="85" t="s">
        <v>17</v>
      </c>
      <c r="AZ34" s="85"/>
      <c r="BA34" s="85"/>
      <c r="BB34" s="85"/>
      <c r="BC34" s="85"/>
      <c r="BD34" s="85"/>
      <c r="BE34" s="85"/>
      <c r="BF34" s="85"/>
      <c r="BG34" s="85"/>
      <c r="BH34" s="85"/>
      <c r="BI34" s="85"/>
      <c r="BJ34" s="85"/>
      <c r="BK34" s="85"/>
      <c r="BL34" s="85"/>
      <c r="CH34" s="2">
        <v>1984</v>
      </c>
      <c r="CI34" t="s">
        <v>56</v>
      </c>
      <c r="CJ34" s="5">
        <v>39</v>
      </c>
    </row>
    <row r="35" spans="2:88" s="3" customFormat="1" ht="13.5" customHeight="1" x14ac:dyDescent="0.15">
      <c r="B35" s="385" t="str">
        <f>入力!C36</f>
        <v/>
      </c>
      <c r="C35" s="386"/>
      <c r="D35" s="386"/>
      <c r="E35" s="386"/>
      <c r="F35" s="386"/>
      <c r="G35" s="386"/>
      <c r="H35" s="386"/>
      <c r="I35" s="283"/>
      <c r="J35" s="283"/>
      <c r="K35" s="283"/>
      <c r="L35" s="283"/>
      <c r="M35" s="283"/>
      <c r="N35" s="283"/>
      <c r="O35" s="284"/>
      <c r="P35" s="359"/>
      <c r="Q35" s="380"/>
      <c r="R35" s="277"/>
      <c r="S35" s="283"/>
      <c r="T35" s="284"/>
      <c r="U35" s="365"/>
      <c r="V35" s="66"/>
      <c r="W35" s="67"/>
      <c r="X35" s="367"/>
      <c r="Y35" s="92"/>
      <c r="Z35" s="92"/>
      <c r="AA35" s="94"/>
      <c r="AB35" s="362"/>
      <c r="AC35" s="362"/>
      <c r="AD35" s="94"/>
      <c r="AE35" s="92"/>
      <c r="AF35" s="92"/>
      <c r="AG35" s="92"/>
      <c r="AH35" s="66"/>
      <c r="AL35" s="359"/>
      <c r="AM35" s="380"/>
      <c r="AN35" s="277"/>
      <c r="AO35" s="283"/>
      <c r="AP35" s="381"/>
      <c r="AR35" s="182" t="s">
        <v>19</v>
      </c>
      <c r="AS35" s="188"/>
      <c r="AT35" s="188"/>
      <c r="AU35" s="188"/>
      <c r="AV35" s="190"/>
      <c r="AW35" s="184" t="s">
        <v>86</v>
      </c>
      <c r="AX35" s="181"/>
      <c r="AY35" s="85" t="s">
        <v>96</v>
      </c>
      <c r="AZ35" s="85"/>
      <c r="BA35" s="185"/>
      <c r="BB35" s="185"/>
      <c r="BC35" s="85" t="s">
        <v>97</v>
      </c>
      <c r="BD35" s="85"/>
      <c r="BE35" s="85" t="s">
        <v>98</v>
      </c>
      <c r="BF35" s="85"/>
      <c r="BG35" s="85"/>
      <c r="BH35" s="185"/>
      <c r="BI35" s="185"/>
      <c r="BJ35" s="185"/>
      <c r="BK35" s="85" t="s">
        <v>97</v>
      </c>
      <c r="BL35" s="85"/>
      <c r="CH35" s="2">
        <v>1985</v>
      </c>
      <c r="CI35" t="s">
        <v>57</v>
      </c>
      <c r="CJ35" s="5">
        <v>40</v>
      </c>
    </row>
    <row r="36" spans="2:88" s="3" customFormat="1" ht="13.5" customHeight="1" x14ac:dyDescent="0.15">
      <c r="B36" s="360" t="s">
        <v>22</v>
      </c>
      <c r="C36" s="62"/>
      <c r="D36" s="62"/>
      <c r="E36" s="62"/>
      <c r="F36" s="62"/>
      <c r="G36" s="387" t="s">
        <v>132</v>
      </c>
      <c r="H36" s="388"/>
      <c r="I36" s="388"/>
      <c r="J36" s="388"/>
      <c r="K36" s="388"/>
      <c r="L36" s="388"/>
      <c r="M36" s="388"/>
      <c r="N36" s="388"/>
      <c r="O36" s="370"/>
      <c r="P36" s="370"/>
      <c r="Q36" s="370"/>
      <c r="R36" s="370"/>
      <c r="S36" s="371"/>
      <c r="T36" s="387" t="s">
        <v>99</v>
      </c>
      <c r="U36" s="388"/>
      <c r="V36" s="388"/>
      <c r="W36" s="388"/>
      <c r="X36" s="388"/>
      <c r="Y36" s="388"/>
      <c r="Z36" s="388"/>
      <c r="AA36" s="388"/>
      <c r="AB36" s="388"/>
      <c r="AC36" s="388"/>
      <c r="AD36" s="388"/>
      <c r="AE36" s="388"/>
      <c r="AF36" s="388"/>
      <c r="AG36" s="388"/>
      <c r="AH36" s="388"/>
      <c r="AI36" s="388"/>
      <c r="AJ36" s="388"/>
      <c r="AK36" s="388"/>
      <c r="AL36" s="388"/>
      <c r="AM36" s="388"/>
      <c r="AN36" s="388"/>
      <c r="AO36" s="388"/>
      <c r="AP36" s="389"/>
      <c r="AR36" s="188"/>
      <c r="AS36" s="188"/>
      <c r="AT36" s="188"/>
      <c r="AU36" s="188"/>
      <c r="AV36" s="190"/>
      <c r="AW36" s="181"/>
      <c r="AX36" s="181"/>
      <c r="AY36" s="85"/>
      <c r="AZ36" s="85"/>
      <c r="BA36" s="185"/>
      <c r="BB36" s="185"/>
      <c r="BC36" s="85"/>
      <c r="BD36" s="85"/>
      <c r="BE36" s="85"/>
      <c r="BF36" s="85"/>
      <c r="BG36" s="85"/>
      <c r="BH36" s="185"/>
      <c r="BI36" s="185"/>
      <c r="BJ36" s="185"/>
      <c r="BK36" s="85"/>
      <c r="BL36" s="85"/>
      <c r="CH36" s="2">
        <v>1986</v>
      </c>
      <c r="CI36" t="s">
        <v>58</v>
      </c>
      <c r="CJ36" s="5">
        <v>41</v>
      </c>
    </row>
    <row r="37" spans="2:88" s="3" customFormat="1" ht="13.5" customHeight="1" x14ac:dyDescent="0.15">
      <c r="B37" s="360" t="s">
        <v>236</v>
      </c>
      <c r="C37" s="62"/>
      <c r="D37" s="62"/>
      <c r="E37" s="62"/>
      <c r="F37" s="62"/>
      <c r="G37" s="53" t="s">
        <v>100</v>
      </c>
      <c r="H37" s="369" t="str">
        <f>入力!C40</f>
        <v/>
      </c>
      <c r="I37" s="370"/>
      <c r="J37" s="370"/>
      <c r="K37" s="370"/>
      <c r="L37" s="370"/>
      <c r="M37" s="370"/>
      <c r="N37" s="370"/>
      <c r="O37" s="370"/>
      <c r="P37" s="370"/>
      <c r="Q37" s="370"/>
      <c r="R37" s="370"/>
      <c r="S37" s="371"/>
      <c r="T37" s="53" t="s">
        <v>100</v>
      </c>
      <c r="U37" s="390" t="str">
        <f>入力!C42</f>
        <v/>
      </c>
      <c r="V37" s="370"/>
      <c r="W37" s="370"/>
      <c r="X37" s="370"/>
      <c r="Y37" s="370"/>
      <c r="Z37" s="370"/>
      <c r="AA37" s="370"/>
      <c r="AB37" s="370"/>
      <c r="AC37" s="370"/>
      <c r="AD37" s="370"/>
      <c r="AE37" s="370"/>
      <c r="AF37" s="370"/>
      <c r="AG37" s="370"/>
      <c r="AH37" s="370"/>
      <c r="AI37" s="370"/>
      <c r="AJ37" s="370"/>
      <c r="AK37" s="370"/>
      <c r="AL37" s="370"/>
      <c r="AM37" s="370"/>
      <c r="AN37" s="370"/>
      <c r="AO37" s="370"/>
      <c r="AP37" s="373"/>
      <c r="AR37" s="188" t="s">
        <v>101</v>
      </c>
      <c r="AS37" s="188"/>
      <c r="AT37" s="188"/>
      <c r="AU37" s="190"/>
      <c r="AV37" s="190"/>
      <c r="AW37" s="184" t="s">
        <v>86</v>
      </c>
      <c r="AX37" s="181"/>
      <c r="AY37" s="195" t="s">
        <v>112</v>
      </c>
      <c r="AZ37" s="195"/>
      <c r="BA37" s="195"/>
      <c r="BB37" s="195"/>
      <c r="BC37" s="195"/>
      <c r="BD37" s="195"/>
      <c r="BE37" s="190" t="s">
        <v>27</v>
      </c>
      <c r="BF37" s="190"/>
      <c r="BG37" s="190"/>
      <c r="BH37" s="190"/>
      <c r="BI37" s="190"/>
      <c r="BJ37" s="185" t="s">
        <v>28</v>
      </c>
      <c r="BK37" s="185"/>
      <c r="BL37" s="185"/>
      <c r="CH37" s="2">
        <v>1987</v>
      </c>
      <c r="CI37" t="s">
        <v>59</v>
      </c>
      <c r="CJ37" s="5">
        <v>42</v>
      </c>
    </row>
    <row r="38" spans="2:88" s="2" customFormat="1" ht="13.5" customHeight="1" x14ac:dyDescent="0.15">
      <c r="B38" s="360"/>
      <c r="C38" s="62"/>
      <c r="D38" s="62"/>
      <c r="E38" s="62"/>
      <c r="F38" s="62"/>
      <c r="G38" s="38" t="s">
        <v>102</v>
      </c>
      <c r="H38" s="369" t="str">
        <f>入力!C41</f>
        <v/>
      </c>
      <c r="I38" s="370"/>
      <c r="J38" s="370"/>
      <c r="K38" s="370"/>
      <c r="L38" s="370"/>
      <c r="M38" s="370"/>
      <c r="N38" s="370"/>
      <c r="O38" s="370"/>
      <c r="P38" s="370"/>
      <c r="Q38" s="370"/>
      <c r="R38" s="370"/>
      <c r="S38" s="371"/>
      <c r="T38" s="38" t="s">
        <v>102</v>
      </c>
      <c r="U38" s="372" t="str">
        <f>入力!C43</f>
        <v/>
      </c>
      <c r="V38" s="370"/>
      <c r="W38" s="370"/>
      <c r="X38" s="370"/>
      <c r="Y38" s="370"/>
      <c r="Z38" s="370"/>
      <c r="AA38" s="370"/>
      <c r="AB38" s="370"/>
      <c r="AC38" s="370"/>
      <c r="AD38" s="370"/>
      <c r="AE38" s="370"/>
      <c r="AF38" s="370"/>
      <c r="AG38" s="370"/>
      <c r="AH38" s="370"/>
      <c r="AI38" s="370"/>
      <c r="AJ38" s="370"/>
      <c r="AK38" s="370"/>
      <c r="AL38" s="370"/>
      <c r="AM38" s="370"/>
      <c r="AN38" s="370"/>
      <c r="AO38" s="370"/>
      <c r="AP38" s="373"/>
      <c r="AR38" s="190"/>
      <c r="AS38" s="190"/>
      <c r="AT38" s="190"/>
      <c r="AU38" s="190"/>
      <c r="AV38" s="190"/>
      <c r="AW38" s="181"/>
      <c r="AX38" s="181"/>
      <c r="AY38" s="190" t="s">
        <v>103</v>
      </c>
      <c r="AZ38" s="190"/>
      <c r="BA38" s="187"/>
      <c r="BB38" s="187"/>
      <c r="BC38" s="187"/>
      <c r="BD38" s="187"/>
      <c r="BE38" s="187"/>
      <c r="BF38" s="187"/>
      <c r="BG38" s="187"/>
      <c r="BH38" s="190" t="s">
        <v>29</v>
      </c>
      <c r="BI38" s="190"/>
      <c r="BJ38" s="185"/>
      <c r="BK38" s="185"/>
      <c r="BL38" s="12" t="s">
        <v>104</v>
      </c>
      <c r="CH38" s="2">
        <v>1988</v>
      </c>
      <c r="CI38" t="s">
        <v>60</v>
      </c>
      <c r="CJ38" s="5">
        <v>43</v>
      </c>
    </row>
    <row r="39" spans="2:88" s="2" customFormat="1" ht="13.5" customHeight="1" x14ac:dyDescent="0.15">
      <c r="B39" s="360" t="s">
        <v>143</v>
      </c>
      <c r="C39" s="62"/>
      <c r="D39" s="62"/>
      <c r="E39" s="62"/>
      <c r="F39" s="62"/>
      <c r="G39" s="38" t="s">
        <v>100</v>
      </c>
      <c r="H39" s="369" t="str">
        <f>入力!C44</f>
        <v/>
      </c>
      <c r="I39" s="370"/>
      <c r="J39" s="370"/>
      <c r="K39" s="370"/>
      <c r="L39" s="370"/>
      <c r="M39" s="370"/>
      <c r="N39" s="370"/>
      <c r="O39" s="370"/>
      <c r="P39" s="370"/>
      <c r="Q39" s="370"/>
      <c r="R39" s="370"/>
      <c r="S39" s="371"/>
      <c r="T39" s="38" t="s">
        <v>100</v>
      </c>
      <c r="U39" s="372" t="str">
        <f>入力!C46</f>
        <v/>
      </c>
      <c r="V39" s="370"/>
      <c r="W39" s="370"/>
      <c r="X39" s="370"/>
      <c r="Y39" s="370"/>
      <c r="Z39" s="370"/>
      <c r="AA39" s="370"/>
      <c r="AB39" s="370"/>
      <c r="AC39" s="370"/>
      <c r="AD39" s="370"/>
      <c r="AE39" s="370"/>
      <c r="AF39" s="370"/>
      <c r="AG39" s="370"/>
      <c r="AH39" s="370"/>
      <c r="AI39" s="370"/>
      <c r="AJ39" s="370"/>
      <c r="AK39" s="370"/>
      <c r="AL39" s="370"/>
      <c r="AM39" s="370"/>
      <c r="AN39" s="370"/>
      <c r="AO39" s="370"/>
      <c r="AP39" s="373"/>
      <c r="AR39" s="182" t="s">
        <v>118</v>
      </c>
      <c r="AS39" s="188"/>
      <c r="AT39" s="188"/>
      <c r="AU39" s="188"/>
      <c r="AV39" s="190"/>
      <c r="AW39" s="184" t="s">
        <v>86</v>
      </c>
      <c r="AX39" s="181"/>
      <c r="AY39" s="181" t="s">
        <v>113</v>
      </c>
      <c r="AZ39" s="189"/>
      <c r="BA39" s="189"/>
      <c r="BB39" s="189"/>
      <c r="BC39" s="189"/>
      <c r="BD39" s="189"/>
      <c r="BE39" s="189"/>
      <c r="BF39" s="189"/>
      <c r="BG39" s="189"/>
      <c r="BH39" s="189"/>
      <c r="BI39" s="189"/>
      <c r="BJ39" s="189"/>
      <c r="BK39" s="189"/>
      <c r="BL39" s="189"/>
      <c r="CH39" s="2">
        <v>1989</v>
      </c>
      <c r="CI39" t="s">
        <v>61</v>
      </c>
      <c r="CJ39" s="5">
        <v>44</v>
      </c>
    </row>
    <row r="40" spans="2:88" s="2" customFormat="1" ht="13.5" customHeight="1" x14ac:dyDescent="0.15">
      <c r="B40" s="360"/>
      <c r="C40" s="62"/>
      <c r="D40" s="62"/>
      <c r="E40" s="62"/>
      <c r="F40" s="62"/>
      <c r="G40" s="38" t="s">
        <v>102</v>
      </c>
      <c r="H40" s="369" t="str">
        <f>入力!C45</f>
        <v/>
      </c>
      <c r="I40" s="370"/>
      <c r="J40" s="370"/>
      <c r="K40" s="370"/>
      <c r="L40" s="370"/>
      <c r="M40" s="370"/>
      <c r="N40" s="370"/>
      <c r="O40" s="370"/>
      <c r="P40" s="370"/>
      <c r="Q40" s="370"/>
      <c r="R40" s="370"/>
      <c r="S40" s="371"/>
      <c r="T40" s="38" t="s">
        <v>102</v>
      </c>
      <c r="U40" s="372" t="str">
        <f>入力!C47</f>
        <v/>
      </c>
      <c r="V40" s="370"/>
      <c r="W40" s="370"/>
      <c r="X40" s="370"/>
      <c r="Y40" s="370"/>
      <c r="Z40" s="370"/>
      <c r="AA40" s="370"/>
      <c r="AB40" s="370"/>
      <c r="AC40" s="370"/>
      <c r="AD40" s="370"/>
      <c r="AE40" s="370"/>
      <c r="AF40" s="370"/>
      <c r="AG40" s="370"/>
      <c r="AH40" s="370"/>
      <c r="AI40" s="370"/>
      <c r="AJ40" s="370"/>
      <c r="AK40" s="370"/>
      <c r="AL40" s="370"/>
      <c r="AM40" s="370"/>
      <c r="AN40" s="370"/>
      <c r="AO40" s="370"/>
      <c r="AP40" s="373"/>
      <c r="AR40" s="188"/>
      <c r="AS40" s="188"/>
      <c r="AT40" s="188"/>
      <c r="AU40" s="188"/>
      <c r="AV40" s="190"/>
      <c r="AW40" s="181"/>
      <c r="AX40" s="181"/>
      <c r="AY40" s="190" t="s">
        <v>103</v>
      </c>
      <c r="AZ40" s="191"/>
      <c r="BA40" s="189"/>
      <c r="BB40" s="189"/>
      <c r="BC40" s="189"/>
      <c r="BD40" s="189"/>
      <c r="BE40" s="189"/>
      <c r="BF40" s="189"/>
      <c r="BG40" s="189"/>
      <c r="BH40" s="190" t="s">
        <v>29</v>
      </c>
      <c r="BI40" s="190"/>
      <c r="BJ40" s="189"/>
      <c r="BK40" s="189"/>
      <c r="BL40" s="12" t="s">
        <v>104</v>
      </c>
      <c r="CH40" s="2">
        <v>1989</v>
      </c>
      <c r="CI40" t="s">
        <v>62</v>
      </c>
      <c r="CJ40" s="6">
        <v>45</v>
      </c>
    </row>
    <row r="41" spans="2:88" s="2" customFormat="1" ht="13.5" customHeight="1" x14ac:dyDescent="0.15">
      <c r="B41" s="360" t="s">
        <v>196</v>
      </c>
      <c r="C41" s="62"/>
      <c r="D41" s="62"/>
      <c r="E41" s="62"/>
      <c r="F41" s="62"/>
      <c r="G41" s="348" t="str">
        <f>入力!C48</f>
        <v/>
      </c>
      <c r="H41" s="349"/>
      <c r="I41" s="349"/>
      <c r="J41" s="349"/>
      <c r="K41" s="349"/>
      <c r="L41" s="349"/>
      <c r="M41" s="349"/>
      <c r="N41" s="349"/>
      <c r="O41" s="62" t="s">
        <v>144</v>
      </c>
      <c r="P41" s="339"/>
      <c r="Q41" s="339"/>
      <c r="R41" s="339"/>
      <c r="S41" s="340"/>
      <c r="T41" s="348" t="str">
        <f>入力!C49</f>
        <v/>
      </c>
      <c r="U41" s="349"/>
      <c r="V41" s="349"/>
      <c r="W41" s="349"/>
      <c r="X41" s="349"/>
      <c r="Y41" s="349"/>
      <c r="Z41" s="349"/>
      <c r="AA41" s="349"/>
      <c r="AB41" s="351"/>
      <c r="AC41" s="62" t="s">
        <v>250</v>
      </c>
      <c r="AD41" s="62"/>
      <c r="AE41" s="62"/>
      <c r="AF41" s="62"/>
      <c r="AG41" s="62"/>
      <c r="AH41" s="343" t="str">
        <f>入力!C50</f>
        <v/>
      </c>
      <c r="AI41" s="344"/>
      <c r="AJ41" s="344"/>
      <c r="AK41" s="344"/>
      <c r="AL41" s="344"/>
      <c r="AM41" s="344"/>
      <c r="AN41" s="344"/>
      <c r="AO41" s="344"/>
      <c r="AP41" s="345"/>
      <c r="AR41" s="19"/>
      <c r="AS41" s="19"/>
      <c r="AT41" s="19"/>
      <c r="AU41" s="19"/>
      <c r="AV41" s="12"/>
      <c r="AW41" s="20"/>
      <c r="AX41" s="20"/>
      <c r="AY41" s="12"/>
      <c r="AZ41" s="22"/>
      <c r="BA41" s="21"/>
      <c r="BB41" s="21"/>
      <c r="BC41" s="21"/>
      <c r="BD41" s="21"/>
      <c r="BE41" s="21"/>
      <c r="BF41" s="21"/>
      <c r="BG41" s="21"/>
      <c r="BH41" s="12"/>
      <c r="BI41" s="12"/>
      <c r="BJ41" s="21"/>
      <c r="BK41" s="21"/>
      <c r="BL41" s="12"/>
      <c r="CH41" s="2">
        <v>1990</v>
      </c>
      <c r="CI41" t="s">
        <v>63</v>
      </c>
      <c r="CJ41" s="6">
        <v>46</v>
      </c>
    </row>
    <row r="42" spans="2:88" s="2" customFormat="1" ht="13.5" customHeight="1" thickBot="1" x14ac:dyDescent="0.2">
      <c r="B42" s="368"/>
      <c r="C42" s="63"/>
      <c r="D42" s="63"/>
      <c r="E42" s="63"/>
      <c r="F42" s="63"/>
      <c r="G42" s="350"/>
      <c r="H42" s="350"/>
      <c r="I42" s="350"/>
      <c r="J42" s="350"/>
      <c r="K42" s="350"/>
      <c r="L42" s="350"/>
      <c r="M42" s="350"/>
      <c r="N42" s="350"/>
      <c r="O42" s="341"/>
      <c r="P42" s="341"/>
      <c r="Q42" s="341"/>
      <c r="R42" s="341"/>
      <c r="S42" s="342"/>
      <c r="T42" s="350"/>
      <c r="U42" s="350"/>
      <c r="V42" s="350"/>
      <c r="W42" s="350"/>
      <c r="X42" s="350"/>
      <c r="Y42" s="350"/>
      <c r="Z42" s="350"/>
      <c r="AA42" s="350"/>
      <c r="AB42" s="352"/>
      <c r="AC42" s="63"/>
      <c r="AD42" s="63"/>
      <c r="AE42" s="63"/>
      <c r="AF42" s="63"/>
      <c r="AG42" s="63"/>
      <c r="AH42" s="346"/>
      <c r="AI42" s="346"/>
      <c r="AJ42" s="346"/>
      <c r="AK42" s="346"/>
      <c r="AL42" s="346"/>
      <c r="AM42" s="346"/>
      <c r="AN42" s="346"/>
      <c r="AO42" s="346"/>
      <c r="AP42" s="347"/>
      <c r="AR42" s="19"/>
      <c r="AS42" s="19"/>
      <c r="AT42" s="19"/>
      <c r="AU42" s="19"/>
      <c r="AV42" s="12"/>
      <c r="AW42" s="20"/>
      <c r="AX42" s="20"/>
      <c r="AY42" s="12"/>
      <c r="AZ42" s="22"/>
      <c r="BA42" s="21"/>
      <c r="BB42" s="21"/>
      <c r="BC42" s="21"/>
      <c r="BD42" s="21"/>
      <c r="BE42" s="21"/>
      <c r="BF42" s="21"/>
      <c r="BG42" s="21"/>
      <c r="BH42" s="12"/>
      <c r="BI42" s="12"/>
      <c r="BJ42" s="21"/>
      <c r="BK42" s="21"/>
      <c r="BL42" s="12"/>
      <c r="CH42" s="2">
        <v>1991</v>
      </c>
      <c r="CI42" t="s">
        <v>64</v>
      </c>
      <c r="CJ42" s="6">
        <v>47</v>
      </c>
    </row>
    <row r="43" spans="2:88" ht="6.75" customHeight="1" thickTop="1" thickBot="1" x14ac:dyDescent="0.2">
      <c r="B43" s="39"/>
      <c r="C43" s="39"/>
      <c r="D43" s="39"/>
      <c r="E43" s="39"/>
      <c r="F43" s="39"/>
      <c r="G43" s="39"/>
      <c r="H43" s="54"/>
      <c r="I43" s="54"/>
      <c r="J43" s="54"/>
      <c r="K43" s="54"/>
      <c r="L43" s="54"/>
      <c r="M43" s="54"/>
      <c r="N43" s="54"/>
      <c r="O43" s="39"/>
      <c r="P43" s="39"/>
      <c r="Q43" s="39"/>
      <c r="R43" s="39"/>
      <c r="S43" s="39"/>
      <c r="T43" s="54"/>
      <c r="U43" s="54"/>
      <c r="V43" s="54"/>
      <c r="W43" s="54"/>
      <c r="X43" s="54"/>
      <c r="Y43" s="54"/>
      <c r="Z43" s="54"/>
      <c r="AA43" s="54"/>
      <c r="AB43" s="54"/>
      <c r="AC43" s="41"/>
      <c r="AD43" s="41"/>
      <c r="AE43" s="41"/>
      <c r="AF43" s="41"/>
      <c r="AG43" s="41"/>
      <c r="AH43" s="41"/>
      <c r="AI43" s="41"/>
      <c r="AJ43" s="41"/>
      <c r="AK43" s="41"/>
      <c r="AL43" s="41"/>
      <c r="AM43" s="41"/>
      <c r="AN43" s="41"/>
      <c r="AO43" s="41"/>
      <c r="AP43" s="41"/>
      <c r="AR43" s="182" t="s">
        <v>119</v>
      </c>
      <c r="AS43" s="182"/>
      <c r="AT43" s="182"/>
      <c r="AU43" s="182"/>
      <c r="AV43" s="182"/>
      <c r="AW43" s="184" t="s">
        <v>86</v>
      </c>
      <c r="AX43" s="181"/>
      <c r="AY43" s="181"/>
      <c r="AZ43" s="181"/>
      <c r="BA43" s="181"/>
      <c r="BB43" s="181"/>
      <c r="BC43" s="181"/>
      <c r="BD43" s="181"/>
      <c r="BE43" s="190" t="s">
        <v>30</v>
      </c>
      <c r="BF43" s="190"/>
      <c r="BG43" s="187"/>
      <c r="BH43" s="187"/>
      <c r="BI43" s="187"/>
      <c r="BJ43" s="187"/>
      <c r="BK43" s="187"/>
      <c r="BL43" s="187"/>
      <c r="CH43" s="2">
        <v>1994</v>
      </c>
      <c r="CI43" t="s">
        <v>65</v>
      </c>
      <c r="CJ43" s="6">
        <v>50</v>
      </c>
    </row>
    <row r="44" spans="2:88" ht="14.25" thickTop="1" x14ac:dyDescent="0.15">
      <c r="B44" s="374" t="s">
        <v>242</v>
      </c>
      <c r="C44" s="375"/>
      <c r="D44" s="375"/>
      <c r="E44" s="375"/>
      <c r="F44" s="375"/>
      <c r="G44" s="375"/>
      <c r="H44" s="375"/>
      <c r="I44" s="375"/>
      <c r="J44" s="375"/>
      <c r="K44" s="375"/>
      <c r="L44" s="375"/>
      <c r="M44" s="375"/>
      <c r="N44" s="375"/>
      <c r="O44" s="375"/>
      <c r="P44" s="39"/>
      <c r="Q44" s="39"/>
      <c r="R44" s="39"/>
      <c r="S44" s="40"/>
      <c r="T44" s="40"/>
      <c r="U44" s="40"/>
      <c r="V44" s="40"/>
      <c r="W44" s="40"/>
      <c r="X44" s="40"/>
      <c r="Y44" s="40"/>
      <c r="Z44" s="40"/>
      <c r="AA44" s="40"/>
      <c r="AB44" s="40"/>
      <c r="AC44" s="39"/>
      <c r="AD44" s="39"/>
      <c r="AE44" s="39"/>
      <c r="AF44" s="39"/>
      <c r="AG44" s="39"/>
      <c r="AH44" s="39"/>
      <c r="AI44" s="39"/>
      <c r="AJ44" s="39"/>
      <c r="AK44" s="39"/>
      <c r="AL44" s="39"/>
      <c r="AM44" s="39"/>
      <c r="AN44" s="39"/>
      <c r="AO44" s="39"/>
      <c r="AP44" s="42"/>
      <c r="AR44" s="182"/>
      <c r="AS44" s="182"/>
      <c r="AT44" s="182"/>
      <c r="AU44" s="182"/>
      <c r="AV44" s="182"/>
      <c r="AW44" s="181"/>
      <c r="AX44" s="181"/>
      <c r="AY44" s="185" t="s">
        <v>108</v>
      </c>
      <c r="AZ44" s="193"/>
      <c r="BA44" s="193"/>
      <c r="BB44" s="185" t="s">
        <v>114</v>
      </c>
      <c r="BC44" s="193"/>
      <c r="BD44" s="193"/>
      <c r="BE44" s="185" t="s">
        <v>115</v>
      </c>
      <c r="BF44" s="193"/>
      <c r="BG44" s="193"/>
      <c r="BH44" s="193"/>
      <c r="BI44" s="185" t="s">
        <v>116</v>
      </c>
      <c r="BJ44" s="193"/>
      <c r="BK44" s="193"/>
      <c r="BL44" s="193"/>
      <c r="CH44" s="2">
        <v>1995</v>
      </c>
      <c r="CI44" t="s">
        <v>66</v>
      </c>
      <c r="CJ44" s="6">
        <v>51</v>
      </c>
    </row>
    <row r="45" spans="2:88" x14ac:dyDescent="0.15">
      <c r="B45" s="353" t="str">
        <f>入力!C51</f>
        <v/>
      </c>
      <c r="C45" s="354"/>
      <c r="D45" s="354"/>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4"/>
      <c r="AK45" s="354"/>
      <c r="AL45" s="354"/>
      <c r="AM45" s="354"/>
      <c r="AN45" s="354"/>
      <c r="AO45"/>
      <c r="AP45" s="55"/>
      <c r="AR45" s="43"/>
      <c r="AS45" s="43"/>
      <c r="AT45" s="43"/>
      <c r="AU45" s="43"/>
      <c r="AV45" s="43"/>
      <c r="AW45" s="20"/>
      <c r="AX45" s="20"/>
      <c r="AY45" s="44"/>
      <c r="AZ45" s="45"/>
      <c r="BA45" s="45"/>
      <c r="BB45" s="44"/>
      <c r="BC45" s="45"/>
      <c r="BD45" s="45"/>
      <c r="BE45" s="44"/>
      <c r="BF45" s="45"/>
      <c r="BG45" s="45"/>
      <c r="BH45" s="45"/>
      <c r="BI45" s="44"/>
      <c r="BJ45" s="45"/>
      <c r="BK45" s="45"/>
      <c r="BL45" s="45"/>
      <c r="CH45" s="2"/>
      <c r="CI45"/>
      <c r="CJ45" s="6"/>
    </row>
    <row r="46" spans="2:88" x14ac:dyDescent="0.15">
      <c r="B46" s="355"/>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4"/>
      <c r="AJ46" s="354"/>
      <c r="AK46" s="354"/>
      <c r="AL46" s="354"/>
      <c r="AM46" s="354"/>
      <c r="AN46" s="354"/>
      <c r="AO46"/>
      <c r="AP46" s="55"/>
      <c r="AR46" s="43"/>
      <c r="AS46" s="43"/>
      <c r="AT46" s="43"/>
      <c r="AU46" s="43"/>
      <c r="AV46" s="43"/>
      <c r="AW46" s="20"/>
      <c r="AX46" s="20"/>
      <c r="AY46" s="44"/>
      <c r="AZ46" s="45"/>
      <c r="BA46" s="45"/>
      <c r="BB46" s="44"/>
      <c r="BC46" s="45"/>
      <c r="BD46" s="45"/>
      <c r="BE46" s="44"/>
      <c r="BF46" s="45"/>
      <c r="BG46" s="45"/>
      <c r="BH46" s="45"/>
      <c r="BI46" s="44"/>
      <c r="BJ46" s="45"/>
      <c r="BK46" s="45"/>
      <c r="BL46" s="45"/>
      <c r="CH46" s="2"/>
      <c r="CI46"/>
      <c r="CJ46" s="6"/>
    </row>
    <row r="47" spans="2:88" x14ac:dyDescent="0.15">
      <c r="B47" s="356"/>
      <c r="C47" s="357"/>
      <c r="D47" s="357"/>
      <c r="E47" s="357"/>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7"/>
      <c r="AG47" s="357"/>
      <c r="AH47" s="357"/>
      <c r="AI47" s="357"/>
      <c r="AJ47" s="357"/>
      <c r="AK47" s="357"/>
      <c r="AL47" s="357"/>
      <c r="AM47" s="357"/>
      <c r="AN47" s="357"/>
      <c r="AO47" s="56"/>
      <c r="AP47" s="57"/>
      <c r="AR47" s="43"/>
      <c r="AS47" s="43"/>
      <c r="AT47" s="43"/>
      <c r="AU47" s="43"/>
      <c r="AV47" s="43"/>
      <c r="AW47" s="20"/>
      <c r="AX47" s="20"/>
      <c r="AY47" s="44"/>
      <c r="AZ47" s="45"/>
      <c r="BA47" s="45"/>
      <c r="BB47" s="44"/>
      <c r="BC47" s="45"/>
      <c r="BD47" s="45"/>
      <c r="BE47" s="44"/>
      <c r="BF47" s="45"/>
      <c r="BG47" s="45"/>
      <c r="BH47" s="45"/>
      <c r="BI47" s="44"/>
      <c r="BJ47" s="45"/>
      <c r="BK47" s="45"/>
      <c r="BL47" s="45"/>
      <c r="CH47" s="2"/>
      <c r="CI47"/>
      <c r="CJ47" s="6"/>
    </row>
    <row r="48" spans="2:88" x14ac:dyDescent="0.15">
      <c r="B48" s="336" t="s">
        <v>136</v>
      </c>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c r="AL48" s="337"/>
      <c r="AM48" s="337"/>
      <c r="AN48" s="337"/>
      <c r="AO48" s="337"/>
      <c r="AP48" s="338"/>
      <c r="AR48" s="43"/>
      <c r="AS48" s="43"/>
      <c r="AT48" s="43"/>
      <c r="AU48" s="43"/>
      <c r="AV48" s="43"/>
      <c r="AW48" s="20"/>
      <c r="AX48" s="20"/>
      <c r="AY48" s="44"/>
      <c r="AZ48" s="45"/>
      <c r="BA48" s="45"/>
      <c r="BB48" s="44"/>
      <c r="BC48" s="45"/>
      <c r="BD48" s="45"/>
      <c r="BE48" s="44"/>
      <c r="BF48" s="45"/>
      <c r="BG48" s="45"/>
      <c r="BH48" s="45"/>
      <c r="BI48" s="44"/>
      <c r="BJ48" s="45"/>
      <c r="BK48" s="45"/>
      <c r="BL48" s="45"/>
      <c r="CH48" s="2"/>
      <c r="CI48"/>
      <c r="CJ48" s="6"/>
    </row>
    <row r="49" spans="2:88" ht="13.5" customHeight="1" x14ac:dyDescent="0.15">
      <c r="B49" s="329" t="str">
        <f>入力!C52</f>
        <v/>
      </c>
      <c r="C49" s="330"/>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0"/>
      <c r="AJ49" s="330"/>
      <c r="AK49" s="330"/>
      <c r="AL49" s="330"/>
      <c r="AM49" s="330"/>
      <c r="AN49" s="330"/>
      <c r="AO49" s="330"/>
      <c r="AP49" s="331"/>
      <c r="AR49" s="188" t="s">
        <v>15</v>
      </c>
      <c r="AS49" s="188"/>
      <c r="AT49" s="188"/>
      <c r="AU49" s="188"/>
      <c r="AV49" s="188"/>
      <c r="AW49" s="184" t="s">
        <v>86</v>
      </c>
      <c r="AX49" s="181"/>
      <c r="AY49" s="181" t="s">
        <v>117</v>
      </c>
      <c r="AZ49" s="181"/>
      <c r="BA49" s="181"/>
      <c r="BB49" s="181"/>
      <c r="BC49" s="181"/>
      <c r="BD49" s="181"/>
      <c r="BE49" s="190" t="s">
        <v>105</v>
      </c>
      <c r="BF49" s="190"/>
      <c r="BG49" s="187"/>
      <c r="BH49" s="187"/>
      <c r="BI49" s="187"/>
      <c r="BJ49" s="187"/>
      <c r="BK49" s="187"/>
      <c r="BL49" s="187"/>
      <c r="CH49" s="2">
        <v>1996</v>
      </c>
      <c r="CI49" t="s">
        <v>67</v>
      </c>
      <c r="CJ49" s="6">
        <v>52</v>
      </c>
    </row>
    <row r="50" spans="2:88" ht="13.5" customHeight="1" x14ac:dyDescent="0.15">
      <c r="B50" s="329"/>
      <c r="C50" s="330"/>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30"/>
      <c r="AK50" s="330"/>
      <c r="AL50" s="330"/>
      <c r="AM50" s="330"/>
      <c r="AN50" s="330"/>
      <c r="AO50" s="330"/>
      <c r="AP50" s="331"/>
      <c r="AR50" s="188"/>
      <c r="AS50" s="188"/>
      <c r="AT50" s="188"/>
      <c r="AU50" s="188"/>
      <c r="AV50" s="188"/>
      <c r="AW50" s="184"/>
      <c r="AX50" s="181"/>
      <c r="AY50" s="20"/>
      <c r="AZ50" s="20"/>
      <c r="BA50" s="20"/>
      <c r="BB50" s="20"/>
      <c r="BC50" s="20"/>
      <c r="BD50" s="20"/>
      <c r="BE50" s="12"/>
      <c r="BF50" s="12"/>
      <c r="BG50" s="37"/>
      <c r="BH50" s="37"/>
      <c r="BI50" s="37"/>
      <c r="BJ50" s="37"/>
      <c r="BK50" s="37"/>
      <c r="BL50" s="37"/>
      <c r="CH50" s="2"/>
      <c r="CI50"/>
      <c r="CJ50" s="6"/>
    </row>
    <row r="51" spans="2:88" ht="13.5" customHeight="1" x14ac:dyDescent="0.15">
      <c r="B51" s="332"/>
      <c r="C51" s="330"/>
      <c r="D51" s="330"/>
      <c r="E51" s="330"/>
      <c r="F51" s="330"/>
      <c r="G51" s="330"/>
      <c r="H51" s="330"/>
      <c r="I51" s="330"/>
      <c r="J51" s="330"/>
      <c r="K51" s="330"/>
      <c r="L51" s="330"/>
      <c r="M51" s="330"/>
      <c r="N51" s="330"/>
      <c r="O51" s="330"/>
      <c r="P51" s="330"/>
      <c r="Q51" s="330"/>
      <c r="R51" s="330"/>
      <c r="S51" s="330"/>
      <c r="T51" s="330"/>
      <c r="U51" s="330"/>
      <c r="V51" s="330"/>
      <c r="W51" s="330"/>
      <c r="X51" s="330"/>
      <c r="Y51" s="330"/>
      <c r="Z51" s="330"/>
      <c r="AA51" s="330"/>
      <c r="AB51" s="330"/>
      <c r="AC51" s="330"/>
      <c r="AD51" s="330"/>
      <c r="AE51" s="330"/>
      <c r="AF51" s="330"/>
      <c r="AG51" s="330"/>
      <c r="AH51" s="330"/>
      <c r="AI51" s="330"/>
      <c r="AJ51" s="330"/>
      <c r="AK51" s="330"/>
      <c r="AL51" s="330"/>
      <c r="AM51" s="330"/>
      <c r="AN51" s="330"/>
      <c r="AO51" s="330"/>
      <c r="AP51" s="331"/>
      <c r="AR51" s="188"/>
      <c r="AS51" s="188"/>
      <c r="AT51" s="188"/>
      <c r="AU51" s="188"/>
      <c r="AV51" s="188"/>
      <c r="AW51" s="184"/>
      <c r="AX51" s="181"/>
      <c r="AY51" s="20"/>
      <c r="AZ51" s="20"/>
      <c r="BA51" s="20"/>
      <c r="BB51" s="20"/>
      <c r="BC51" s="20"/>
      <c r="BD51" s="20"/>
      <c r="BE51" s="12"/>
      <c r="BF51" s="12"/>
      <c r="BG51" s="37"/>
      <c r="BH51" s="37"/>
      <c r="BI51" s="37"/>
      <c r="BJ51" s="37"/>
      <c r="BK51" s="37"/>
      <c r="BL51" s="37"/>
      <c r="CH51" s="2"/>
      <c r="CI51"/>
      <c r="CJ51" s="6"/>
    </row>
    <row r="52" spans="2:88" ht="13.5" customHeight="1" x14ac:dyDescent="0.15">
      <c r="B52" s="332"/>
      <c r="C52" s="330"/>
      <c r="D52" s="330"/>
      <c r="E52" s="330"/>
      <c r="F52" s="330"/>
      <c r="G52" s="330"/>
      <c r="H52" s="330"/>
      <c r="I52" s="330"/>
      <c r="J52" s="330"/>
      <c r="K52" s="330"/>
      <c r="L52" s="330"/>
      <c r="M52" s="330"/>
      <c r="N52" s="330"/>
      <c r="O52" s="330"/>
      <c r="P52" s="330"/>
      <c r="Q52" s="330"/>
      <c r="R52" s="330"/>
      <c r="S52" s="330"/>
      <c r="T52" s="330"/>
      <c r="U52" s="330"/>
      <c r="V52" s="330"/>
      <c r="W52" s="330"/>
      <c r="X52" s="330"/>
      <c r="Y52" s="330"/>
      <c r="Z52" s="330"/>
      <c r="AA52" s="330"/>
      <c r="AB52" s="330"/>
      <c r="AC52" s="330"/>
      <c r="AD52" s="330"/>
      <c r="AE52" s="330"/>
      <c r="AF52" s="330"/>
      <c r="AG52" s="330"/>
      <c r="AH52" s="330"/>
      <c r="AI52" s="330"/>
      <c r="AJ52" s="330"/>
      <c r="AK52" s="330"/>
      <c r="AL52" s="330"/>
      <c r="AM52" s="330"/>
      <c r="AN52" s="330"/>
      <c r="AO52" s="330"/>
      <c r="AP52" s="331"/>
      <c r="AR52" s="188"/>
      <c r="AS52" s="188"/>
      <c r="AT52" s="188"/>
      <c r="AU52" s="188"/>
      <c r="AV52" s="188"/>
      <c r="AW52" s="184"/>
      <c r="AX52" s="181"/>
      <c r="AY52" s="20"/>
      <c r="AZ52" s="20"/>
      <c r="BA52" s="20"/>
      <c r="BB52" s="20"/>
      <c r="BC52" s="20"/>
      <c r="BD52" s="20"/>
      <c r="BE52" s="12"/>
      <c r="BF52" s="12"/>
      <c r="BG52" s="37"/>
      <c r="BH52" s="37"/>
      <c r="BI52" s="37"/>
      <c r="BJ52" s="37"/>
      <c r="BK52" s="37"/>
      <c r="BL52" s="37"/>
      <c r="CH52" s="2"/>
      <c r="CI52"/>
      <c r="CJ52" s="6"/>
    </row>
    <row r="53" spans="2:88" ht="13.5" customHeight="1" thickBot="1" x14ac:dyDescent="0.2">
      <c r="B53" s="333"/>
      <c r="C53" s="334"/>
      <c r="D53" s="334"/>
      <c r="E53" s="334"/>
      <c r="F53" s="334"/>
      <c r="G53" s="334"/>
      <c r="H53" s="334"/>
      <c r="I53" s="334"/>
      <c r="J53" s="334"/>
      <c r="K53" s="334"/>
      <c r="L53" s="334"/>
      <c r="M53" s="334"/>
      <c r="N53" s="334"/>
      <c r="O53" s="334"/>
      <c r="P53" s="334"/>
      <c r="Q53" s="334"/>
      <c r="R53" s="334"/>
      <c r="S53" s="334"/>
      <c r="T53" s="334"/>
      <c r="U53" s="334"/>
      <c r="V53" s="334"/>
      <c r="W53" s="334"/>
      <c r="X53" s="334"/>
      <c r="Y53" s="334"/>
      <c r="Z53" s="334"/>
      <c r="AA53" s="334"/>
      <c r="AB53" s="334"/>
      <c r="AC53" s="334"/>
      <c r="AD53" s="334"/>
      <c r="AE53" s="334"/>
      <c r="AF53" s="334"/>
      <c r="AG53" s="334"/>
      <c r="AH53" s="334"/>
      <c r="AI53" s="334"/>
      <c r="AJ53" s="334"/>
      <c r="AK53" s="334"/>
      <c r="AL53" s="334"/>
      <c r="AM53" s="334"/>
      <c r="AN53" s="334"/>
      <c r="AO53" s="334"/>
      <c r="AP53" s="335"/>
      <c r="AR53" s="188"/>
      <c r="AS53" s="188"/>
      <c r="AT53" s="188"/>
      <c r="AU53" s="188"/>
      <c r="AV53" s="188"/>
      <c r="AW53" s="181"/>
      <c r="AX53" s="181"/>
      <c r="AY53" s="185" t="s">
        <v>109</v>
      </c>
      <c r="AZ53" s="186"/>
      <c r="BA53" s="186"/>
      <c r="BB53" s="186"/>
      <c r="BC53" s="185" t="s">
        <v>111</v>
      </c>
      <c r="BD53" s="186"/>
      <c r="BE53" s="186"/>
      <c r="BF53" s="186"/>
      <c r="BG53" s="186"/>
      <c r="BH53" s="185" t="s">
        <v>110</v>
      </c>
      <c r="BI53" s="186"/>
      <c r="BJ53" s="186"/>
      <c r="BK53" s="186"/>
      <c r="BL53" s="186"/>
      <c r="CH53" s="2">
        <v>1997</v>
      </c>
      <c r="CI53" t="s">
        <v>68</v>
      </c>
      <c r="CJ53" s="6">
        <v>53</v>
      </c>
    </row>
    <row r="54" spans="2:88" ht="6.75" customHeight="1" thickTop="1" thickBot="1" x14ac:dyDescent="0.2">
      <c r="B54" s="15"/>
      <c r="C54" s="15"/>
      <c r="D54" s="15"/>
      <c r="E54" s="15"/>
      <c r="F54" s="15"/>
      <c r="G54" s="16"/>
      <c r="H54" s="16"/>
      <c r="I54" s="3"/>
      <c r="J54" s="3"/>
      <c r="K54" s="14"/>
      <c r="L54" s="14"/>
      <c r="M54" s="14"/>
      <c r="N54" s="14"/>
      <c r="O54" s="14"/>
      <c r="P54" s="14"/>
      <c r="Q54" s="14"/>
      <c r="R54" s="14"/>
      <c r="S54" s="14"/>
      <c r="T54" s="3"/>
      <c r="U54" s="3"/>
      <c r="V54" s="3"/>
      <c r="W54" s="8"/>
      <c r="X54" s="17"/>
      <c r="Y54" s="17"/>
      <c r="Z54" s="17"/>
      <c r="AA54" s="3"/>
      <c r="AB54" s="3"/>
      <c r="AC54" s="18"/>
      <c r="AD54" s="18"/>
      <c r="AE54" s="18"/>
      <c r="AF54" s="18"/>
      <c r="AG54" s="18"/>
      <c r="AH54" s="18"/>
      <c r="AI54" s="18"/>
      <c r="AJ54" s="18"/>
      <c r="AK54" s="18"/>
      <c r="AL54" s="18"/>
      <c r="AM54" s="18"/>
      <c r="AN54" s="18"/>
      <c r="AO54" s="18"/>
      <c r="AP54" s="18"/>
      <c r="AR54" s="182"/>
      <c r="AS54" s="182"/>
      <c r="AT54" s="182"/>
      <c r="AU54" s="182"/>
      <c r="AV54" s="183"/>
      <c r="AW54" s="181"/>
      <c r="AX54" s="181"/>
      <c r="AY54" s="192"/>
      <c r="AZ54" s="192"/>
      <c r="BA54" s="192"/>
      <c r="BB54" s="192"/>
      <c r="BC54" s="192"/>
      <c r="BD54" s="192"/>
      <c r="BE54" s="192"/>
      <c r="BF54" s="192"/>
      <c r="BG54" s="192"/>
      <c r="BH54" s="192"/>
      <c r="BI54" s="192"/>
      <c r="BJ54" s="192"/>
      <c r="BK54" s="192"/>
      <c r="BL54" s="192"/>
      <c r="CH54" s="2">
        <v>2000</v>
      </c>
      <c r="CI54" t="s">
        <v>69</v>
      </c>
      <c r="CJ54" s="6">
        <v>56</v>
      </c>
    </row>
    <row r="55" spans="2:88" ht="13.5" customHeight="1" thickTop="1" x14ac:dyDescent="0.15">
      <c r="B55" s="154"/>
      <c r="C55" s="155"/>
      <c r="D55" s="155"/>
      <c r="E55" s="155"/>
      <c r="F55" s="155"/>
      <c r="G55" s="155"/>
      <c r="H55" s="155"/>
      <c r="I55" s="155"/>
      <c r="J55" s="155"/>
      <c r="K55" s="155"/>
      <c r="L55" s="155"/>
      <c r="M55" s="155"/>
      <c r="N55" s="155"/>
      <c r="O55" s="155"/>
      <c r="P55" s="155"/>
      <c r="Q55" s="155"/>
      <c r="R55" s="155"/>
      <c r="S55" s="155"/>
      <c r="T55" s="124" t="s">
        <v>137</v>
      </c>
      <c r="U55" s="124"/>
      <c r="V55" s="124"/>
      <c r="W55" s="124"/>
      <c r="X55" s="125"/>
      <c r="Y55" s="125"/>
      <c r="Z55" s="125"/>
      <c r="AA55" s="125"/>
      <c r="AB55" s="125"/>
      <c r="AC55" s="125"/>
      <c r="AD55" s="33"/>
      <c r="AE55" s="108"/>
      <c r="AF55" s="108"/>
      <c r="AG55" s="108"/>
      <c r="AH55" s="108"/>
      <c r="AI55" s="34" t="s">
        <v>24</v>
      </c>
      <c r="AJ55" s="108"/>
      <c r="AK55" s="108"/>
      <c r="AL55" s="34" t="s">
        <v>88</v>
      </c>
      <c r="AM55" s="108"/>
      <c r="AN55" s="108"/>
      <c r="AO55" s="108" t="s">
        <v>25</v>
      </c>
      <c r="AP55" s="130"/>
      <c r="CH55" s="2">
        <v>2001</v>
      </c>
      <c r="CI55" t="s">
        <v>70</v>
      </c>
      <c r="CJ55" s="6">
        <v>57</v>
      </c>
    </row>
    <row r="56" spans="2:88" ht="13.5" customHeight="1" x14ac:dyDescent="0.15">
      <c r="B56" s="156"/>
      <c r="C56" s="66"/>
      <c r="D56" s="66"/>
      <c r="E56" s="66"/>
      <c r="F56" s="66"/>
      <c r="G56" s="66"/>
      <c r="H56" s="66"/>
      <c r="I56" s="66"/>
      <c r="J56" s="66"/>
      <c r="K56" s="66"/>
      <c r="L56" s="66"/>
      <c r="M56" s="66"/>
      <c r="N56" s="66"/>
      <c r="O56" s="66"/>
      <c r="P56" s="66"/>
      <c r="Q56" s="66"/>
      <c r="R56" s="66"/>
      <c r="S56" s="66"/>
      <c r="T56" s="126"/>
      <c r="U56" s="126"/>
      <c r="V56" s="126"/>
      <c r="W56" s="126"/>
      <c r="X56" s="127"/>
      <c r="Y56" s="127"/>
      <c r="Z56" s="127"/>
      <c r="AA56" s="127"/>
      <c r="AB56" s="127"/>
      <c r="AC56" s="127"/>
      <c r="AP56" s="35"/>
      <c r="CH56" s="2">
        <v>2002</v>
      </c>
      <c r="CI56" t="s">
        <v>71</v>
      </c>
      <c r="CJ56" s="6">
        <v>58</v>
      </c>
    </row>
    <row r="57" spans="2:88" ht="13.5" customHeight="1" x14ac:dyDescent="0.15">
      <c r="B57" s="118" t="s">
        <v>224</v>
      </c>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P57" s="35"/>
      <c r="CH57" s="2">
        <v>2003</v>
      </c>
      <c r="CI57" t="s">
        <v>72</v>
      </c>
      <c r="CJ57" s="6">
        <v>59</v>
      </c>
    </row>
    <row r="58" spans="2:88" ht="13.5" customHeight="1" x14ac:dyDescent="0.15">
      <c r="B58" s="118"/>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50" t="s">
        <v>106</v>
      </c>
      <c r="AE58" s="151"/>
      <c r="AF58" s="151"/>
      <c r="AG58" s="151"/>
      <c r="AH58" s="113"/>
      <c r="AI58" s="113"/>
      <c r="AJ58" s="113"/>
      <c r="AK58" s="113"/>
      <c r="AL58" s="113"/>
      <c r="AM58" s="113"/>
      <c r="AN58" s="113"/>
      <c r="AO58" s="113"/>
      <c r="AP58" s="152"/>
      <c r="CH58" s="2">
        <v>2004</v>
      </c>
      <c r="CI58" t="s">
        <v>73</v>
      </c>
      <c r="CJ58" s="6">
        <v>60</v>
      </c>
    </row>
    <row r="59" spans="2:88" ht="13.5" customHeight="1" x14ac:dyDescent="0.15">
      <c r="B59" s="118"/>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1"/>
      <c r="AE59" s="111"/>
      <c r="AF59" s="111"/>
      <c r="AG59" s="111"/>
      <c r="AH59" s="114"/>
      <c r="AI59" s="114"/>
      <c r="AJ59" s="114"/>
      <c r="AK59" s="114"/>
      <c r="AL59" s="114"/>
      <c r="AM59" s="114"/>
      <c r="AN59" s="114"/>
      <c r="AO59" s="114"/>
      <c r="AP59" s="153"/>
      <c r="CH59" s="2">
        <v>2005</v>
      </c>
      <c r="CI59" t="s">
        <v>74</v>
      </c>
      <c r="CJ59" s="6">
        <v>61</v>
      </c>
    </row>
    <row r="60" spans="2:88" ht="13.5" customHeight="1" x14ac:dyDescent="0.15">
      <c r="B60" s="118"/>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28"/>
      <c r="AE60" s="128"/>
      <c r="AF60" s="128"/>
      <c r="AG60" s="128"/>
      <c r="AH60" s="128"/>
      <c r="AI60" s="128"/>
      <c r="AJ60" s="128"/>
      <c r="AK60" s="128"/>
      <c r="AL60" s="128"/>
      <c r="AM60" s="128"/>
      <c r="AN60" s="128"/>
      <c r="AO60" s="128"/>
      <c r="AP60" s="129"/>
      <c r="CH60" s="2">
        <v>2006</v>
      </c>
      <c r="CI60" t="s">
        <v>75</v>
      </c>
      <c r="CJ60" s="6">
        <v>62</v>
      </c>
    </row>
    <row r="61" spans="2:88" ht="13.5" customHeight="1" x14ac:dyDescent="0.15">
      <c r="B61" s="118"/>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47" t="s">
        <v>7</v>
      </c>
      <c r="AE61" s="148"/>
      <c r="AF61" s="148"/>
      <c r="AG61" s="148"/>
      <c r="AH61" s="113"/>
      <c r="AI61" s="113"/>
      <c r="AJ61" s="113"/>
      <c r="AK61" s="113"/>
      <c r="AL61" s="113"/>
      <c r="AM61" s="113"/>
      <c r="AN61" s="113"/>
      <c r="AO61" s="109" t="s">
        <v>31</v>
      </c>
      <c r="AP61" s="110"/>
      <c r="CH61" s="2">
        <v>2007</v>
      </c>
      <c r="CI61" t="s">
        <v>76</v>
      </c>
      <c r="CJ61" s="1">
        <v>63</v>
      </c>
    </row>
    <row r="62" spans="2:88" ht="13.5" customHeight="1" x14ac:dyDescent="0.15">
      <c r="B62" s="118"/>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49"/>
      <c r="AE62" s="149"/>
      <c r="AF62" s="149"/>
      <c r="AG62" s="149"/>
      <c r="AH62" s="114"/>
      <c r="AI62" s="114"/>
      <c r="AJ62" s="114"/>
      <c r="AK62" s="114"/>
      <c r="AL62" s="114"/>
      <c r="AM62" s="114"/>
      <c r="AN62" s="114"/>
      <c r="AO62" s="111"/>
      <c r="AP62" s="112"/>
      <c r="CH62" s="2">
        <v>2008</v>
      </c>
      <c r="CI62" t="s">
        <v>77</v>
      </c>
      <c r="CJ62" s="1">
        <v>64</v>
      </c>
    </row>
    <row r="63" spans="2:88" ht="13.5" customHeight="1" x14ac:dyDescent="0.15">
      <c r="B63" s="120"/>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2" t="s">
        <v>215</v>
      </c>
      <c r="AE63" s="122"/>
      <c r="AF63" s="122"/>
      <c r="AG63" s="122"/>
      <c r="AH63" s="122"/>
      <c r="AI63" s="122"/>
      <c r="AJ63" s="122"/>
      <c r="AK63" s="122"/>
      <c r="AL63" s="122"/>
      <c r="AM63" s="122"/>
      <c r="AN63" s="122"/>
      <c r="AO63" s="122"/>
      <c r="AP63" s="123"/>
      <c r="CH63" s="2">
        <v>2009</v>
      </c>
      <c r="CI63" t="s">
        <v>78</v>
      </c>
      <c r="CJ63" s="1">
        <v>65</v>
      </c>
    </row>
    <row r="64" spans="2:88" ht="13.5" customHeight="1" x14ac:dyDescent="0.15">
      <c r="B64" s="115" t="s">
        <v>221</v>
      </c>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7"/>
      <c r="CH64" s="2">
        <v>2010</v>
      </c>
      <c r="CI64" t="s">
        <v>79</v>
      </c>
      <c r="CJ64" s="1">
        <v>66</v>
      </c>
    </row>
    <row r="65" spans="2:88" ht="13.5" customHeight="1" x14ac:dyDescent="0.15">
      <c r="B65" s="131" t="s">
        <v>135</v>
      </c>
      <c r="C65" s="132"/>
      <c r="D65" s="132"/>
      <c r="E65" s="132"/>
      <c r="F65" s="102" t="s">
        <v>107</v>
      </c>
      <c r="G65" s="103"/>
      <c r="H65" s="103"/>
      <c r="I65" s="103"/>
      <c r="J65" s="103"/>
      <c r="K65" s="103"/>
      <c r="L65" s="103"/>
      <c r="M65" s="103"/>
      <c r="N65" s="103"/>
      <c r="O65" s="103"/>
      <c r="P65" s="103"/>
      <c r="Q65" s="103"/>
      <c r="R65" s="135" t="s">
        <v>32</v>
      </c>
      <c r="S65" s="136"/>
      <c r="T65" s="136"/>
      <c r="U65" s="136"/>
      <c r="V65" s="136"/>
      <c r="W65" s="136"/>
      <c r="X65" s="136"/>
      <c r="Y65" s="137"/>
      <c r="Z65" s="141" t="s">
        <v>33</v>
      </c>
      <c r="AA65" s="142"/>
      <c r="AB65" s="142"/>
      <c r="AC65" s="143"/>
      <c r="AD65" s="102" t="s">
        <v>2</v>
      </c>
      <c r="AE65" s="103"/>
      <c r="AF65" s="103"/>
      <c r="AG65" s="103"/>
      <c r="AH65" s="103"/>
      <c r="AI65" s="103"/>
      <c r="AJ65" s="103"/>
      <c r="AK65" s="103"/>
      <c r="AL65" s="103"/>
      <c r="AM65" s="103"/>
      <c r="AN65" s="103"/>
      <c r="AO65" s="103"/>
      <c r="AP65" s="104"/>
      <c r="CH65" s="2">
        <v>2011</v>
      </c>
      <c r="CI65" t="s">
        <v>80</v>
      </c>
      <c r="CJ65" s="1">
        <v>67</v>
      </c>
    </row>
    <row r="66" spans="2:88" ht="13.5" customHeight="1" thickBot="1" x14ac:dyDescent="0.2">
      <c r="B66" s="133"/>
      <c r="C66" s="134"/>
      <c r="D66" s="134"/>
      <c r="E66" s="134"/>
      <c r="F66" s="105"/>
      <c r="G66" s="106"/>
      <c r="H66" s="106"/>
      <c r="I66" s="106"/>
      <c r="J66" s="106"/>
      <c r="K66" s="106"/>
      <c r="L66" s="106"/>
      <c r="M66" s="106"/>
      <c r="N66" s="106"/>
      <c r="O66" s="106"/>
      <c r="P66" s="106"/>
      <c r="Q66" s="106"/>
      <c r="R66" s="138"/>
      <c r="S66" s="139"/>
      <c r="T66" s="139"/>
      <c r="U66" s="139"/>
      <c r="V66" s="139"/>
      <c r="W66" s="139"/>
      <c r="X66" s="139"/>
      <c r="Y66" s="140"/>
      <c r="Z66" s="144"/>
      <c r="AA66" s="145"/>
      <c r="AB66" s="145"/>
      <c r="AC66" s="146"/>
      <c r="AD66" s="105"/>
      <c r="AE66" s="106"/>
      <c r="AF66" s="106"/>
      <c r="AG66" s="106"/>
      <c r="AH66" s="106"/>
      <c r="AI66" s="106"/>
      <c r="AJ66" s="106"/>
      <c r="AK66" s="106"/>
      <c r="AL66" s="106"/>
      <c r="AM66" s="106"/>
      <c r="AN66" s="106"/>
      <c r="AO66" s="106"/>
      <c r="AP66" s="107"/>
      <c r="CH66" s="2">
        <v>2012</v>
      </c>
      <c r="CI66" t="s">
        <v>81</v>
      </c>
      <c r="CJ66" s="1">
        <v>68</v>
      </c>
    </row>
    <row r="67" spans="2:88" ht="14.25" thickTop="1" x14ac:dyDescent="0.15">
      <c r="CH67" s="2">
        <v>2013</v>
      </c>
      <c r="CI67" t="s">
        <v>82</v>
      </c>
      <c r="CJ67" s="1">
        <v>69</v>
      </c>
    </row>
    <row r="68" spans="2:88" x14ac:dyDescent="0.15">
      <c r="CH68" s="2">
        <v>2014</v>
      </c>
      <c r="CI68" t="s">
        <v>83</v>
      </c>
      <c r="CJ68" s="1">
        <v>70</v>
      </c>
    </row>
    <row r="69" spans="2:88" x14ac:dyDescent="0.15">
      <c r="CH69" s="2">
        <v>2015</v>
      </c>
      <c r="CI69" t="s">
        <v>84</v>
      </c>
      <c r="CJ69" s="1">
        <v>71</v>
      </c>
    </row>
    <row r="70" spans="2:88" x14ac:dyDescent="0.15">
      <c r="CH70" s="2">
        <v>2016</v>
      </c>
      <c r="CI70" s="1" t="s">
        <v>139</v>
      </c>
      <c r="CJ70" s="1">
        <v>72</v>
      </c>
    </row>
    <row r="71" spans="2:88" x14ac:dyDescent="0.15">
      <c r="CH71" s="2">
        <v>2017</v>
      </c>
      <c r="CI71" s="1" t="s">
        <v>140</v>
      </c>
      <c r="CJ71" s="1">
        <v>73</v>
      </c>
    </row>
    <row r="72" spans="2:88" x14ac:dyDescent="0.15">
      <c r="CH72" s="2">
        <v>2018</v>
      </c>
      <c r="CI72" s="1" t="s">
        <v>141</v>
      </c>
      <c r="CJ72" s="1">
        <v>74</v>
      </c>
    </row>
    <row r="73" spans="2:88" x14ac:dyDescent="0.15">
      <c r="CH73" s="2">
        <v>2019</v>
      </c>
      <c r="CI73" s="1" t="s">
        <v>156</v>
      </c>
      <c r="CJ73" s="1">
        <v>75</v>
      </c>
    </row>
    <row r="74" spans="2:88" x14ac:dyDescent="0.15">
      <c r="CH74" s="2">
        <v>2020</v>
      </c>
      <c r="CI74" s="1" t="s">
        <v>157</v>
      </c>
      <c r="CJ74" s="1">
        <v>76</v>
      </c>
    </row>
    <row r="75" spans="2:88" x14ac:dyDescent="0.15">
      <c r="CH75" s="2">
        <v>2021</v>
      </c>
      <c r="CI75" s="1" t="s">
        <v>158</v>
      </c>
      <c r="CJ75" s="1">
        <v>77</v>
      </c>
    </row>
    <row r="76" spans="2:88" x14ac:dyDescent="0.15">
      <c r="CH76" s="2">
        <v>2022</v>
      </c>
      <c r="CI76" s="1" t="s">
        <v>159</v>
      </c>
      <c r="CJ76" s="1">
        <v>78</v>
      </c>
    </row>
    <row r="77" spans="2:88" x14ac:dyDescent="0.15">
      <c r="CH77" s="2">
        <v>2023</v>
      </c>
      <c r="CI77" s="1" t="s">
        <v>160</v>
      </c>
      <c r="CJ77" s="1">
        <v>79</v>
      </c>
    </row>
    <row r="78" spans="2:88" x14ac:dyDescent="0.15">
      <c r="CH78" s="2">
        <v>2024</v>
      </c>
      <c r="CI78" s="1" t="s">
        <v>161</v>
      </c>
      <c r="CJ78" s="1">
        <v>80</v>
      </c>
    </row>
    <row r="79" spans="2:88" x14ac:dyDescent="0.15">
      <c r="CH79" s="2">
        <v>2025</v>
      </c>
      <c r="CI79" s="1" t="s">
        <v>162</v>
      </c>
      <c r="CJ79" s="1">
        <v>81</v>
      </c>
    </row>
    <row r="80" spans="2:88" x14ac:dyDescent="0.15">
      <c r="CH80" s="2">
        <v>2026</v>
      </c>
      <c r="CI80" s="1" t="s">
        <v>163</v>
      </c>
      <c r="CJ80" s="1">
        <v>82</v>
      </c>
    </row>
    <row r="81" spans="86:88" x14ac:dyDescent="0.15">
      <c r="CH81" s="2">
        <v>2027</v>
      </c>
      <c r="CI81" s="1" t="s">
        <v>164</v>
      </c>
      <c r="CJ81" s="1">
        <v>83</v>
      </c>
    </row>
    <row r="82" spans="86:88" x14ac:dyDescent="0.15">
      <c r="CH82" s="2">
        <v>2028</v>
      </c>
      <c r="CI82" s="1" t="s">
        <v>165</v>
      </c>
      <c r="CJ82" s="1">
        <v>84</v>
      </c>
    </row>
    <row r="83" spans="86:88" x14ac:dyDescent="0.15">
      <c r="CH83" s="2">
        <v>2029</v>
      </c>
      <c r="CI83" s="1" t="s">
        <v>166</v>
      </c>
      <c r="CJ83" s="1">
        <v>85</v>
      </c>
    </row>
    <row r="84" spans="86:88" x14ac:dyDescent="0.15">
      <c r="CH84" s="2">
        <v>2030</v>
      </c>
      <c r="CI84" s="1" t="s">
        <v>167</v>
      </c>
      <c r="CJ84" s="1">
        <v>86</v>
      </c>
    </row>
    <row r="85" spans="86:88" x14ac:dyDescent="0.15">
      <c r="CH85" s="2">
        <v>2031</v>
      </c>
      <c r="CI85" s="1" t="s">
        <v>168</v>
      </c>
      <c r="CJ85" s="1">
        <v>87</v>
      </c>
    </row>
    <row r="86" spans="86:88" x14ac:dyDescent="0.15">
      <c r="CH86" s="2">
        <v>2032</v>
      </c>
      <c r="CI86" s="1" t="s">
        <v>169</v>
      </c>
      <c r="CJ86" s="1">
        <v>88</v>
      </c>
    </row>
    <row r="87" spans="86:88" x14ac:dyDescent="0.15">
      <c r="CH87" s="2">
        <v>2033</v>
      </c>
      <c r="CI87" s="1" t="s">
        <v>170</v>
      </c>
      <c r="CJ87" s="1">
        <v>89</v>
      </c>
    </row>
    <row r="88" spans="86:88" x14ac:dyDescent="0.15">
      <c r="CH88" s="2">
        <v>2034</v>
      </c>
      <c r="CI88" s="1" t="s">
        <v>171</v>
      </c>
      <c r="CJ88" s="1">
        <v>90</v>
      </c>
    </row>
    <row r="89" spans="86:88" x14ac:dyDescent="0.15">
      <c r="CH89" s="2">
        <v>2035</v>
      </c>
      <c r="CI89" s="1" t="s">
        <v>172</v>
      </c>
      <c r="CJ89" s="1">
        <v>91</v>
      </c>
    </row>
    <row r="90" spans="86:88" x14ac:dyDescent="0.15">
      <c r="CH90" s="2">
        <v>2036</v>
      </c>
      <c r="CI90" s="1" t="s">
        <v>173</v>
      </c>
      <c r="CJ90" s="1">
        <v>92</v>
      </c>
    </row>
    <row r="91" spans="86:88" x14ac:dyDescent="0.15">
      <c r="CH91" s="2">
        <v>2037</v>
      </c>
      <c r="CI91" s="1" t="s">
        <v>174</v>
      </c>
      <c r="CJ91" s="1">
        <v>93</v>
      </c>
    </row>
    <row r="92" spans="86:88" x14ac:dyDescent="0.15">
      <c r="CH92" s="2">
        <v>2038</v>
      </c>
      <c r="CI92" s="1" t="s">
        <v>175</v>
      </c>
      <c r="CJ92" s="1">
        <v>94</v>
      </c>
    </row>
    <row r="93" spans="86:88" x14ac:dyDescent="0.15">
      <c r="CH93" s="2">
        <v>2039</v>
      </c>
      <c r="CI93" s="1" t="s">
        <v>176</v>
      </c>
      <c r="CJ93" s="1">
        <v>95</v>
      </c>
    </row>
    <row r="94" spans="86:88" x14ac:dyDescent="0.15">
      <c r="CH94" s="2">
        <v>2040</v>
      </c>
      <c r="CI94" s="1" t="s">
        <v>177</v>
      </c>
      <c r="CJ94" s="1">
        <v>96</v>
      </c>
    </row>
    <row r="95" spans="86:88" x14ac:dyDescent="0.15">
      <c r="CH95" s="2">
        <v>2041</v>
      </c>
      <c r="CI95" s="1" t="s">
        <v>178</v>
      </c>
      <c r="CJ95" s="1">
        <v>97</v>
      </c>
    </row>
    <row r="96" spans="86:88" x14ac:dyDescent="0.15">
      <c r="CH96" s="2">
        <v>2042</v>
      </c>
      <c r="CI96" s="1" t="s">
        <v>179</v>
      </c>
      <c r="CJ96" s="1">
        <v>98</v>
      </c>
    </row>
    <row r="97" spans="86:88" x14ac:dyDescent="0.15">
      <c r="CH97" s="2">
        <v>2043</v>
      </c>
      <c r="CI97" s="1" t="s">
        <v>180</v>
      </c>
      <c r="CJ97" s="1">
        <v>99</v>
      </c>
    </row>
    <row r="98" spans="86:88" x14ac:dyDescent="0.15">
      <c r="CH98" s="2">
        <v>2044</v>
      </c>
      <c r="CI98" s="1" t="s">
        <v>181</v>
      </c>
    </row>
    <row r="99" spans="86:88" x14ac:dyDescent="0.15">
      <c r="CH99" s="2">
        <v>2045</v>
      </c>
      <c r="CI99" s="1" t="s">
        <v>182</v>
      </c>
    </row>
    <row r="100" spans="86:88" x14ac:dyDescent="0.15">
      <c r="CH100" s="2">
        <v>2046</v>
      </c>
      <c r="CI100" s="1" t="s">
        <v>183</v>
      </c>
    </row>
    <row r="101" spans="86:88" x14ac:dyDescent="0.15">
      <c r="CH101" s="2">
        <v>2047</v>
      </c>
      <c r="CI101" s="1" t="s">
        <v>184</v>
      </c>
    </row>
    <row r="102" spans="86:88" x14ac:dyDescent="0.15">
      <c r="CH102" s="2">
        <v>2048</v>
      </c>
      <c r="CI102" s="1" t="s">
        <v>185</v>
      </c>
    </row>
    <row r="103" spans="86:88" x14ac:dyDescent="0.15">
      <c r="CH103" s="2">
        <v>2049</v>
      </c>
      <c r="CI103" s="1" t="s">
        <v>186</v>
      </c>
    </row>
    <row r="104" spans="86:88" x14ac:dyDescent="0.15">
      <c r="CH104" s="2">
        <v>2050</v>
      </c>
      <c r="CI104" s="1" t="s">
        <v>187</v>
      </c>
    </row>
  </sheetData>
  <sheetProtection algorithmName="SHA-512" hashValue="E3RRccBuJV65iIZ3lXDgvJF1Hb7jmrg2smBVmFITT4i2dS+opP7bAnOA6QNKMEIcyzWapxkI+Vegy8XnlligLw==" saltValue="1JfQIhQL59B+84q8r+G+9Q==" spinCount="100000" sheet="1" objects="1" scenarios="1" selectLockedCells="1"/>
  <mergeCells count="216">
    <mergeCell ref="V32:AE32"/>
    <mergeCell ref="AF32:AP32"/>
    <mergeCell ref="AM34:AP35"/>
    <mergeCell ref="Q34:T35"/>
    <mergeCell ref="B34:O34"/>
    <mergeCell ref="B35:O35"/>
    <mergeCell ref="G36:S36"/>
    <mergeCell ref="T36:AP36"/>
    <mergeCell ref="H37:S37"/>
    <mergeCell ref="U37:AP37"/>
    <mergeCell ref="B37:F38"/>
    <mergeCell ref="B49:AP53"/>
    <mergeCell ref="B48:AP48"/>
    <mergeCell ref="O41:S42"/>
    <mergeCell ref="AH41:AP42"/>
    <mergeCell ref="G41:N42"/>
    <mergeCell ref="T41:AB42"/>
    <mergeCell ref="B45:AN47"/>
    <mergeCell ref="P34:P35"/>
    <mergeCell ref="AH34:AH35"/>
    <mergeCell ref="B36:F36"/>
    <mergeCell ref="AB34:AC35"/>
    <mergeCell ref="U34:W35"/>
    <mergeCell ref="X34:Z35"/>
    <mergeCell ref="AL34:AL35"/>
    <mergeCell ref="AA34:AA35"/>
    <mergeCell ref="B39:F40"/>
    <mergeCell ref="B41:F42"/>
    <mergeCell ref="H38:S38"/>
    <mergeCell ref="H39:S39"/>
    <mergeCell ref="H40:S40"/>
    <mergeCell ref="U38:AP38"/>
    <mergeCell ref="U39:AP39"/>
    <mergeCell ref="U40:AP40"/>
    <mergeCell ref="B44:O44"/>
    <mergeCell ref="X21:Y22"/>
    <mergeCell ref="N21:O22"/>
    <mergeCell ref="Y12:AD12"/>
    <mergeCell ref="T23:V23"/>
    <mergeCell ref="B12:B23"/>
    <mergeCell ref="AF20:AI21"/>
    <mergeCell ref="AJ20:AP21"/>
    <mergeCell ref="AF22:AI23"/>
    <mergeCell ref="AJ22:AP23"/>
    <mergeCell ref="AI13:AP15"/>
    <mergeCell ref="AB23:AD23"/>
    <mergeCell ref="V21:W22"/>
    <mergeCell ref="R23:S23"/>
    <mergeCell ref="R21:S22"/>
    <mergeCell ref="P21:Q22"/>
    <mergeCell ref="X23:Z23"/>
    <mergeCell ref="Z21:AA22"/>
    <mergeCell ref="V33:AE33"/>
    <mergeCell ref="AF33:AP33"/>
    <mergeCell ref="B7:AE8"/>
    <mergeCell ref="J23:L23"/>
    <mergeCell ref="AE12:AH12"/>
    <mergeCell ref="F20:G20"/>
    <mergeCell ref="F21:G23"/>
    <mergeCell ref="F17:AP19"/>
    <mergeCell ref="K10:O10"/>
    <mergeCell ref="B9:AP9"/>
    <mergeCell ref="B10:I10"/>
    <mergeCell ref="C12:E12"/>
    <mergeCell ref="O16:Q16"/>
    <mergeCell ref="F13:V15"/>
    <mergeCell ref="P10:AA10"/>
    <mergeCell ref="AB10:AL10"/>
    <mergeCell ref="AM10:AP10"/>
    <mergeCell ref="F12:V12"/>
    <mergeCell ref="AI12:AP12"/>
    <mergeCell ref="AH13:AH15"/>
    <mergeCell ref="AE13:AG15"/>
    <mergeCell ref="B11:AP11"/>
    <mergeCell ref="C20:E23"/>
    <mergeCell ref="H21:I22"/>
    <mergeCell ref="N1:AC2"/>
    <mergeCell ref="AC13:AD14"/>
    <mergeCell ref="AD1:AP2"/>
    <mergeCell ref="H20:AE20"/>
    <mergeCell ref="AB21:AC22"/>
    <mergeCell ref="BA32:BL32"/>
    <mergeCell ref="W12:X12"/>
    <mergeCell ref="T21:U22"/>
    <mergeCell ref="D1:M2"/>
    <mergeCell ref="M26:AP26"/>
    <mergeCell ref="Y27:Z28"/>
    <mergeCell ref="AO27:AP28"/>
    <mergeCell ref="S27:T28"/>
    <mergeCell ref="AM27:AN28"/>
    <mergeCell ref="AG27:AH28"/>
    <mergeCell ref="M27:N28"/>
    <mergeCell ref="AE27:AF28"/>
    <mergeCell ref="AL3:AP3"/>
    <mergeCell ref="AL4:AP8"/>
    <mergeCell ref="AG3:AK3"/>
    <mergeCell ref="AG4:AK8"/>
    <mergeCell ref="AF3:AF8"/>
    <mergeCell ref="AI27:AJ28"/>
    <mergeCell ref="AA24:AA25"/>
    <mergeCell ref="BE35:BG36"/>
    <mergeCell ref="AR35:AV36"/>
    <mergeCell ref="AY35:AZ36"/>
    <mergeCell ref="AW33:AZ33"/>
    <mergeCell ref="BC35:BD36"/>
    <mergeCell ref="AR34:AV34"/>
    <mergeCell ref="BJ37:BL37"/>
    <mergeCell ref="AY37:BD37"/>
    <mergeCell ref="BA35:BB36"/>
    <mergeCell ref="AW34:AX34"/>
    <mergeCell ref="AW35:AX36"/>
    <mergeCell ref="BA33:BL33"/>
    <mergeCell ref="AR33:AV33"/>
    <mergeCell ref="AY54:BL54"/>
    <mergeCell ref="BH53:BL53"/>
    <mergeCell ref="BE43:BF43"/>
    <mergeCell ref="AY44:BA44"/>
    <mergeCell ref="BE49:BF49"/>
    <mergeCell ref="BI44:BL44"/>
    <mergeCell ref="AY49:BD49"/>
    <mergeCell ref="BC53:BG53"/>
    <mergeCell ref="BB44:BD44"/>
    <mergeCell ref="BE44:BH44"/>
    <mergeCell ref="AY53:BB53"/>
    <mergeCell ref="BG49:BL49"/>
    <mergeCell ref="AR49:AV53"/>
    <mergeCell ref="AR43:AV44"/>
    <mergeCell ref="AI24:AI25"/>
    <mergeCell ref="AW39:AX40"/>
    <mergeCell ref="AW37:AX38"/>
    <mergeCell ref="AY39:BL39"/>
    <mergeCell ref="BA40:BG40"/>
    <mergeCell ref="BJ40:BK40"/>
    <mergeCell ref="BG43:BL43"/>
    <mergeCell ref="AY43:BD43"/>
    <mergeCell ref="BH40:BI40"/>
    <mergeCell ref="AY40:AZ40"/>
    <mergeCell ref="AR39:AV40"/>
    <mergeCell ref="AR37:AV38"/>
    <mergeCell ref="BJ38:BK38"/>
    <mergeCell ref="AY38:AZ38"/>
    <mergeCell ref="BH38:BI38"/>
    <mergeCell ref="BA38:BG38"/>
    <mergeCell ref="BE37:BI37"/>
    <mergeCell ref="BH35:BJ36"/>
    <mergeCell ref="AY34:BL34"/>
    <mergeCell ref="BK35:BL36"/>
    <mergeCell ref="AB24:AH25"/>
    <mergeCell ref="B30:AP31"/>
    <mergeCell ref="AC27:AD28"/>
    <mergeCell ref="U27:V28"/>
    <mergeCell ref="AJ24:AP25"/>
    <mergeCell ref="AK27:AL28"/>
    <mergeCell ref="B24:E25"/>
    <mergeCell ref="F24:J25"/>
    <mergeCell ref="AW54:AX54"/>
    <mergeCell ref="AR54:AV54"/>
    <mergeCell ref="AW49:AX53"/>
    <mergeCell ref="AW43:AX44"/>
    <mergeCell ref="F26:L26"/>
    <mergeCell ref="O27:P28"/>
    <mergeCell ref="AW32:AZ32"/>
    <mergeCell ref="Q27:R28"/>
    <mergeCell ref="AA27:AB28"/>
    <mergeCell ref="B26:E28"/>
    <mergeCell ref="W27:X28"/>
    <mergeCell ref="AR32:AV32"/>
    <mergeCell ref="AR31:BL31"/>
    <mergeCell ref="B33:K33"/>
    <mergeCell ref="L32:U32"/>
    <mergeCell ref="L33:U33"/>
    <mergeCell ref="AD65:AP66"/>
    <mergeCell ref="AM55:AN55"/>
    <mergeCell ref="AG55:AH55"/>
    <mergeCell ref="AO61:AP62"/>
    <mergeCell ref="AH61:AN62"/>
    <mergeCell ref="AJ55:AK55"/>
    <mergeCell ref="B64:AP64"/>
    <mergeCell ref="B57:AC63"/>
    <mergeCell ref="AD63:AP63"/>
    <mergeCell ref="T55:AC56"/>
    <mergeCell ref="AD60:AP60"/>
    <mergeCell ref="AO55:AP55"/>
    <mergeCell ref="B65:E66"/>
    <mergeCell ref="F65:Q66"/>
    <mergeCell ref="R65:Y66"/>
    <mergeCell ref="Z65:AC66"/>
    <mergeCell ref="AD61:AG62"/>
    <mergeCell ref="AD58:AG59"/>
    <mergeCell ref="AH58:AP59"/>
    <mergeCell ref="AE55:AF55"/>
    <mergeCell ref="B55:S56"/>
    <mergeCell ref="B3:AE4"/>
    <mergeCell ref="B5:AE6"/>
    <mergeCell ref="AC41:AG42"/>
    <mergeCell ref="C13:E15"/>
    <mergeCell ref="C16:E19"/>
    <mergeCell ref="W13:X15"/>
    <mergeCell ref="Y15:Z15"/>
    <mergeCell ref="AB15:AC15"/>
    <mergeCell ref="Y13:AA14"/>
    <mergeCell ref="AB13:AB14"/>
    <mergeCell ref="AC16:AE16"/>
    <mergeCell ref="K24:K25"/>
    <mergeCell ref="F27:L28"/>
    <mergeCell ref="AE34:AG35"/>
    <mergeCell ref="S24:S25"/>
    <mergeCell ref="AD34:AD35"/>
    <mergeCell ref="H23:I23"/>
    <mergeCell ref="L21:M22"/>
    <mergeCell ref="AD21:AE22"/>
    <mergeCell ref="N23:P23"/>
    <mergeCell ref="J21:K22"/>
    <mergeCell ref="B32:H32"/>
    <mergeCell ref="L24:R25"/>
    <mergeCell ref="T24:Z25"/>
  </mergeCells>
  <phoneticPr fontId="1"/>
  <dataValidations count="36">
    <dataValidation imeMode="off" allowBlank="1" showInputMessage="1" showErrorMessage="1" promptTitle="参加クラス" prompt="クラス名を選択してください_x000a_（ＣＬ：クローズドクラス　ＯＰ：オープンクラス）" sqref="AG4:AK8" xr:uid="{00000000-0002-0000-0000-000000000000}"/>
    <dataValidation imeMode="fullAlpha" allowBlank="1" showInputMessage="1" showErrorMessage="1" promptTitle="自宅電話番号" prompt="左詰めで数字を選択願います。（ハイフンは不要）" sqref="R16:AB16" xr:uid="{00000000-0002-0000-0000-000002000000}"/>
    <dataValidation imeMode="fullAlpha" allowBlank="1" showInputMessage="1" showErrorMessage="1" sqref="G16:M16 V33:AA33" xr:uid="{00000000-0002-0000-0000-000003000000}"/>
    <dataValidation imeMode="off" allowBlank="1" showInputMessage="1" showErrorMessage="1" sqref="AE13:AG15 AI13:AP15 K10:O10 AL4:AP8 Y15:Z15 AB15:AC15" xr:uid="{00000000-0002-0000-0000-000007000000}"/>
    <dataValidation imeMode="hiragana" allowBlank="1" showInputMessage="1" showErrorMessage="1" sqref="W13:X15 B5:AE8 F17:AP19 B49:B50 B45 B44:O44 AC43:AP43" xr:uid="{00000000-0002-0000-0000-000008000000}"/>
    <dataValidation imeMode="fullAlpha" allowBlank="1" showInputMessage="1" showErrorMessage="1" promptTitle="携帯電話番号" prompt="左詰めで数字を選択願います。（ハイフンは不要）" sqref="AF16:AP16" xr:uid="{00000000-0002-0000-0000-00000C000000}"/>
    <dataValidation type="list" showInputMessage="1" showErrorMessage="1" sqref="G54:H54 AW35:AX54" xr:uid="{00000000-0002-0000-0000-000010000000}">
      <formula1>"有,無"</formula1>
    </dataValidation>
    <dataValidation type="list" allowBlank="1" showInputMessage="1" showErrorMessage="1" sqref="BJ37:BL37" xr:uid="{00000000-0002-0000-0000-000011000000}">
      <formula1>"有,無"</formula1>
    </dataValidation>
    <dataValidation type="list" allowBlank="1" showInputMessage="1" showErrorMessage="1" sqref="AY53:BB53" xr:uid="{00000000-0002-0000-0000-000017000000}">
      <formula1>"Fｽﾎﾟｲﾗｰ,"</formula1>
    </dataValidation>
    <dataValidation type="list" allowBlank="1" showInputMessage="1" showErrorMessage="1" sqref="BC53:BG53" xr:uid="{00000000-0002-0000-0000-000018000000}">
      <formula1>"Rｽﾎﾟｲﾗｰ,"</formula1>
    </dataValidation>
    <dataValidation type="list" allowBlank="1" showInputMessage="1" showErrorMessage="1" sqref="BH53:BL53" xr:uid="{00000000-0002-0000-0000-000019000000}">
      <formula1>"ｻｲﾄﾞｽﾃｯﾌﾟ,"</formula1>
    </dataValidation>
    <dataValidation imeMode="off" allowBlank="1" showInputMessage="1" showErrorMessage="1" promptTitle="駆動方式" prompt="駆動方式を選択してください。" sqref="AM34:AN35" xr:uid="{00000000-0002-0000-0000-00001E000000}"/>
    <dataValidation imeMode="off" allowBlank="1" showInputMessage="1" showErrorMessage="1" promptTitle="係数" prompt="過給機なしは１．０_x000a_過給機ありは１．７" sqref="AB34:AC35" xr:uid="{00000000-0002-0000-0000-00001F000000}"/>
    <dataValidation imeMode="hiragana" showInputMessage="1" showErrorMessage="1" promptTitle="重複参加" prompt="重複参加の有無について選択してください。地方選手権は２名まで重複参加できます。フレッシュマンクラス、オープンクラス、クローズドは２名以上でも重複参加できます。" sqref="F24" xr:uid="{00000000-0002-0000-0000-000023000000}"/>
    <dataValidation imeMode="hiragana" allowBlank="1" showInputMessage="1" showErrorMessage="1" promptTitle="重複参加の希望出走順" prompt="重複参加する場合の希望出走順を番号順に記入願います。" sqref="AB24 AJ24 L24 T24" xr:uid="{00000000-0002-0000-0000-000024000000}"/>
    <dataValidation imeMode="hiragana" allowBlank="1" showInputMessage="1" showErrorMessage="1" promptTitle="参加車両名" prompt="参加車両名を15文字以内で記入してください。ただし通称名（ｲﾝﾃｸﾞﾗ・ﾗﾝｻｰ等）は必ず記入すること。_x000a_" sqref="M27:AP28" xr:uid="{00000000-0002-0000-0000-000025000000}"/>
    <dataValidation imeMode="hiragana" allowBlank="1" showInputMessage="1" showErrorMessage="1" promptTitle="所属クラブ名称" prompt="JAFに登録されている所属クラブの正式名称を記入してください。_x000a_クラブ未加入の方は　未加入　と記入してください。" sqref="K24:K25 AJ20:AP21" xr:uid="{00000000-0002-0000-0000-00002F000000}"/>
    <dataValidation imeMode="off" allowBlank="1" showInputMessage="1" showErrorMessage="1" promptTitle="所属クラブ略称" prompt="所属クラブの略称を記入してください。" sqref="AJ22:AP23" xr:uid="{00000000-0002-0000-0000-000030000000}"/>
    <dataValidation imeMode="on" allowBlank="1" showInputMessage="1" showErrorMessage="1" promptTitle="運転免許種別" prompt="リストより選択願います。" sqref="F21:G23" xr:uid="{00000000-0002-0000-0000-000031000000}"/>
    <dataValidation imeMode="fullKatakana" allowBlank="1" showInputMessage="1" showErrorMessage="1" promptTitle="フリガナ" prompt="氏名のふりがなを記入してください。" sqref="F12:V12" xr:uid="{00000000-0002-0000-0000-000032000000}"/>
    <dataValidation imeMode="hiragana" allowBlank="1" showInputMessage="1" showErrorMessage="1" promptTitle="氏名" prompt="氏名を記入してください。エントリー名の場合は（本名）も記入してください。" sqref="F13:V15" xr:uid="{00000000-0002-0000-0000-000033000000}"/>
    <dataValidation imeMode="off" allowBlank="1" showInputMessage="1" showErrorMessage="1" promptTitle="生年月日" prompt="西暦で記入してください。" sqref="Y13:AA14" xr:uid="{00000000-0002-0000-0000-000034000000}"/>
    <dataValidation imeMode="hiragana" allowBlank="1" showInputMessage="1" showErrorMessage="1" promptTitle="参加者両名読み方" prompt="読み方をフリガナで記入してください。" sqref="M26:AP26" xr:uid="{00000000-0002-0000-0000-000039000000}"/>
    <dataValidation imeMode="off" allowBlank="1" showInputMessage="1" showErrorMessage="1" promptTitle="排気量" prompt="カタログ記載あるいはオーバーホール等でボアアップされた後の排気量を確実に記入してください。虚偽申請は失格の対象となります。" sqref="X34:Z35" xr:uid="{00000000-0002-0000-0000-00003A000000}"/>
    <dataValidation imeMode="off" allowBlank="1" showInputMessage="1" showErrorMessage="1" promptTitle="換算後の排気量" prompt="四捨五入や切捨てせず、小数点以下も記入してください。" sqref="AE34:AG35" xr:uid="{00000000-0002-0000-0000-00003B000000}"/>
    <dataValidation imeMode="hiragana" showInputMessage="1" showErrorMessage="1" promptTitle="過給機" prompt="ターボチャージャー、スーパーシャージャーの有無を記入してください。" sqref="Q34:R35" xr:uid="{00000000-0002-0000-0000-00003C000000}"/>
    <dataValidation imeMode="hiragana" allowBlank="1" showInputMessage="1" showErrorMessage="1" promptTitle="車両名（通称名）" prompt="トヨタＭＲ２などの通称名を記入してください。" sqref="L33 B33" xr:uid="{00000000-0002-0000-0000-00003D000000}"/>
    <dataValidation imeMode="off" allowBlank="1" showInputMessage="1" showErrorMessage="1" promptTitle="車両形式" prompt="Ｅ－ＳＷ２０など排出ガス記号も記入してください。" sqref="V33:AA33" xr:uid="{00000000-0002-0000-0000-00003E000000}"/>
    <dataValidation imeMode="hiragana" allowBlank="1" showInputMessage="1" showErrorMessage="1" promptTitle="登録番号" prompt="ナンバー付車両はナンバーを記入してください。" sqref="AF33:AL33" xr:uid="{00000000-0002-0000-0000-000040000000}"/>
    <dataValidation imeMode="off" allowBlank="1" showInputMessage="1" showErrorMessage="1" promptTitle="車体番号" prompt="型式含めた車体番号を記入してください。" sqref="B35:H35" xr:uid="{00000000-0002-0000-0000-000041000000}"/>
    <dataValidation showInputMessage="1" showErrorMessage="1" sqref="T41 G37:G41 H37:H40" xr:uid="{BAC98DC1-A6CC-48A0-AC28-C0D04B366A2C}"/>
    <dataValidation imeMode="off" allowBlank="1" showInputMessage="1" showErrorMessage="1" promptTitle="クラブ登録印またはクラブコード" prompt="JAFに登録されている所属クラブの登録印を押印するか、所属クラブのクラブコードを記入してください。_x000a_クラブ未加入の方は未記入でＯＫです。" sqref="AA25 AI25 S25" xr:uid="{00000000-0002-0000-0000-00002E000000}"/>
    <dataValidation type="list" allowBlank="1" showInputMessage="1" showErrorMessage="1" sqref="AY44:BA48" xr:uid="{00000000-0002-0000-0000-000013000000}">
      <formula1>"ﾎﾞﾝﾈｯﾄ, "</formula1>
    </dataValidation>
    <dataValidation type="list" allowBlank="1" showInputMessage="1" showErrorMessage="1" sqref="BB44:BD48" xr:uid="{00000000-0002-0000-0000-000014000000}">
      <formula1>"ﾄﾗﾝｸ, "</formula1>
    </dataValidation>
    <dataValidation type="list" allowBlank="1" showInputMessage="1" showErrorMessage="1" sqref="BE44:BH48" xr:uid="{00000000-0002-0000-0000-000015000000}">
      <formula1>"Fﾌｪﾝﾀﾞｰ, "</formula1>
    </dataValidation>
    <dataValidation type="list" allowBlank="1" showInputMessage="1" showErrorMessage="1" sqref="BI44:BL48" xr:uid="{00000000-0002-0000-0000-000016000000}">
      <formula1>"Rﾌｪﾝﾀﾞｰ,"</formula1>
    </dataValidation>
  </dataValidations>
  <printOptions horizontalCentered="1" verticalCentered="1"/>
  <pageMargins left="0.19685039370078741" right="0" top="0.19685039370078741" bottom="0.19685039370078741"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vt:lpstr>
      <vt:lpstr>申込書</vt:lpstr>
      <vt:lpstr>申込書!Print_Area</vt:lpstr>
      <vt:lpstr>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JMRC中国ジムカーナ部会</dc:creator>
  <cp:lastModifiedBy>有田 光徳</cp:lastModifiedBy>
  <cp:lastPrinted>2023-03-13T22:48:26Z</cp:lastPrinted>
  <dcterms:created xsi:type="dcterms:W3CDTF">1998-10-05T01:31:04Z</dcterms:created>
  <dcterms:modified xsi:type="dcterms:W3CDTF">2023-03-13T23:29:16Z</dcterms:modified>
</cp:coreProperties>
</file>